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ealth\Coronavirus\"/>
    </mc:Choice>
  </mc:AlternateContent>
  <bookViews>
    <workbookView xWindow="0" yWindow="0" windowWidth="20460" windowHeight="7680"/>
  </bookViews>
  <sheets>
    <sheet name="Risk Assessment" sheetId="1" r:id="rId1"/>
    <sheet name="Risk" sheetId="4" r:id="rId2"/>
    <sheet name="Instructions" sheetId="5" r:id="rId3"/>
    <sheet name="Lookup" sheetId="2" state="hidden" r:id="rId4"/>
  </sheets>
  <definedNames>
    <definedName name="_xlnm.Print_Area" localSheetId="0">'Risk Assessment'!$B$1:$G$55</definedName>
  </definedNames>
  <calcPr calcId="152511"/>
</workbook>
</file>

<file path=xl/calcChain.xml><?xml version="1.0" encoding="utf-8"?>
<calcChain xmlns="http://schemas.openxmlformats.org/spreadsheetml/2006/main">
  <c r="J126" i="1" l="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K96" i="1" l="1"/>
  <c r="K81" i="1"/>
  <c r="K85" i="1"/>
  <c r="K93" i="1"/>
  <c r="K100" i="1"/>
  <c r="K112" i="1"/>
  <c r="K38" i="1"/>
  <c r="F38" i="1" s="1"/>
  <c r="K34" i="1"/>
  <c r="F34" i="1" s="1"/>
  <c r="K33" i="1"/>
  <c r="F33" i="1" s="1"/>
  <c r="K54" i="1"/>
  <c r="K56" i="1"/>
  <c r="K58" i="1"/>
  <c r="K64" i="1"/>
  <c r="K70" i="1"/>
  <c r="K72" i="1"/>
  <c r="K74" i="1"/>
  <c r="K76" i="1"/>
  <c r="K78" i="1"/>
  <c r="K80" i="1"/>
  <c r="K86" i="1"/>
  <c r="K88" i="1"/>
  <c r="K90" i="1"/>
  <c r="K23" i="1"/>
  <c r="F23" i="1" s="1"/>
  <c r="K25" i="1"/>
  <c r="F25" i="1" s="1"/>
  <c r="K59" i="1"/>
  <c r="K75" i="1"/>
  <c r="K97" i="1"/>
  <c r="K101" i="1"/>
  <c r="K109" i="1"/>
  <c r="K113" i="1"/>
  <c r="K117" i="1"/>
  <c r="K125" i="1"/>
  <c r="K20" i="1"/>
  <c r="F20" i="1" s="1"/>
  <c r="K22" i="1"/>
  <c r="F22" i="1" s="1"/>
  <c r="K30" i="1"/>
  <c r="F30" i="1" s="1"/>
  <c r="K37" i="1"/>
  <c r="F37" i="1" s="1"/>
  <c r="K48" i="1"/>
  <c r="F48" i="1" s="1"/>
  <c r="K118" i="1"/>
  <c r="K120" i="1"/>
  <c r="K122" i="1"/>
  <c r="K124" i="1"/>
  <c r="K126" i="1"/>
  <c r="K27" i="1"/>
  <c r="F27" i="1" s="1"/>
  <c r="K29" i="1"/>
  <c r="F29" i="1" s="1"/>
  <c r="K31" i="1"/>
  <c r="F31" i="1" s="1"/>
  <c r="K44" i="1"/>
  <c r="F44" i="1" s="1"/>
  <c r="K49" i="1"/>
  <c r="F49" i="1" s="1"/>
  <c r="K53" i="1"/>
  <c r="K61" i="1"/>
  <c r="K68" i="1"/>
  <c r="K92" i="1"/>
  <c r="K94" i="1"/>
  <c r="K107" i="1"/>
  <c r="K21" i="1"/>
  <c r="F21" i="1" s="1"/>
  <c r="K39" i="1"/>
  <c r="F39" i="1" s="1"/>
  <c r="K41" i="1"/>
  <c r="F41" i="1" s="1"/>
  <c r="K43" i="1"/>
  <c r="F43" i="1" s="1"/>
  <c r="K45" i="1"/>
  <c r="F45" i="1" s="1"/>
  <c r="K65" i="1"/>
  <c r="K69" i="1"/>
  <c r="K77" i="1"/>
  <c r="K84" i="1"/>
  <c r="K102" i="1"/>
  <c r="K104" i="1"/>
  <c r="K106" i="1"/>
  <c r="K108" i="1"/>
  <c r="K110" i="1"/>
  <c r="K123" i="1"/>
  <c r="K60" i="1"/>
  <c r="K62" i="1"/>
  <c r="K28" i="1"/>
  <c r="F28" i="1" s="1"/>
  <c r="K52" i="1"/>
  <c r="K91" i="1"/>
  <c r="K116" i="1"/>
  <c r="K32" i="1"/>
  <c r="F32" i="1" s="1"/>
  <c r="K63" i="1"/>
  <c r="K79" i="1"/>
  <c r="K95" i="1"/>
  <c r="K36" i="1"/>
  <c r="F36" i="1" s="1"/>
  <c r="K51" i="1"/>
  <c r="K67" i="1"/>
  <c r="K83" i="1"/>
  <c r="K99" i="1"/>
  <c r="K115" i="1"/>
  <c r="K111" i="1"/>
  <c r="K24" i="1"/>
  <c r="F24" i="1" s="1"/>
  <c r="K26" i="1"/>
  <c r="F26" i="1" s="1"/>
  <c r="K35" i="1"/>
  <c r="F35" i="1" s="1"/>
  <c r="K40" i="1"/>
  <c r="F40" i="1" s="1"/>
  <c r="K42" i="1"/>
  <c r="F42" i="1" s="1"/>
  <c r="K50" i="1"/>
  <c r="K55" i="1"/>
  <c r="K57" i="1"/>
  <c r="K66" i="1"/>
  <c r="K71" i="1"/>
  <c r="K73" i="1"/>
  <c r="K82" i="1"/>
  <c r="K87" i="1"/>
  <c r="K89" i="1"/>
  <c r="K98" i="1"/>
  <c r="K103" i="1"/>
  <c r="K105" i="1"/>
  <c r="K114" i="1"/>
  <c r="K119" i="1"/>
  <c r="K121" i="1"/>
  <c r="K19" i="1"/>
  <c r="F19" i="1" s="1"/>
  <c r="K18" i="1"/>
  <c r="F18" i="1" s="1"/>
  <c r="K17" i="1"/>
  <c r="F17" i="1" s="1"/>
  <c r="K16" i="1"/>
  <c r="F16" i="1" s="1"/>
  <c r="K15" i="1"/>
  <c r="F15" i="1" s="1"/>
  <c r="K14" i="1"/>
  <c r="F14" i="1" s="1"/>
  <c r="K13" i="1"/>
  <c r="F13" i="1" s="1"/>
  <c r="K12" i="1"/>
  <c r="F12" i="1" s="1"/>
  <c r="K11" i="1"/>
  <c r="F11" i="1" s="1"/>
</calcChain>
</file>

<file path=xl/sharedStrings.xml><?xml version="1.0" encoding="utf-8"?>
<sst xmlns="http://schemas.openxmlformats.org/spreadsheetml/2006/main" count="274" uniqueCount="183">
  <si>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</si>
  <si>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</si>
  <si>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</si>
  <si>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</si>
  <si>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</si>
  <si>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</si>
  <si>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</si>
  <si>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</si>
  <si>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</si>
  <si>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</si>
  <si>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</si>
  <si>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</si>
  <si>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</si>
  <si>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</si>
  <si>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</si>
  <si>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</si>
  <si>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</si>
  <si>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</si>
  <si>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</si>
  <si>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</si>
  <si>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</si>
  <si>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</si>
  <si>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</si>
  <si>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</si>
  <si>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</si>
  <si>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</si>
  <si>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</si>
  <si>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</si>
  <si>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NOTES &amp; APPROVAL</t>
  </si>
  <si>
    <t>Current Control Methods 
(Including Safe Working Practice)</t>
  </si>
  <si>
    <t>Date of assessment</t>
  </si>
  <si>
    <t>Assessor</t>
  </si>
  <si>
    <t>TPAT H&amp;S Manager</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</si>
  <si>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</si>
  <si>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</si>
  <si>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</si>
  <si>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</si>
  <si>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</si>
  <si>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</si>
  <si>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</si>
  <si>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</si>
  <si>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</si>
  <si>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</si>
  <si>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</si>
  <si>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</si>
  <si>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</si>
  <si>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</si>
  <si>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</si>
  <si>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</si>
  <si>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</si>
  <si>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</si>
  <si>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</si>
  <si>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</si>
  <si>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</si>
  <si>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</si>
  <si>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</si>
  <si>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</si>
  <si>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</si>
  <si>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</si>
  <si>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</si>
  <si>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</si>
  <si>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</si>
  <si>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</si>
  <si>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</si>
  <si>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</si>
  <si>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</si>
  <si>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</si>
  <si>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</si>
  <si>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</si>
  <si>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</si>
  <si>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</si>
  <si>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</si>
  <si>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</si>
  <si>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</si>
  <si>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</si>
  <si>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</si>
  <si>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</si>
  <si>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</si>
  <si>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</si>
  <si>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</si>
  <si>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</si>
  <si>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</si>
  <si>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</si>
  <si>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</si>
  <si>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</si>
  <si>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</si>
  <si>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</si>
  <si>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</si>
  <si>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</si>
  <si>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</si>
  <si>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</si>
  <si>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</si>
  <si>
    <t>Adults and pupils</t>
  </si>
  <si>
    <t>Premises not checked to ensure it is safe to open</t>
  </si>
  <si>
    <t>Complete the re-opening checklist and ensure all issues are actioned</t>
  </si>
  <si>
    <t>Lack of up to date information for staff</t>
  </si>
  <si>
    <t>Lack of up to date information for students and parents/guardians</t>
  </si>
  <si>
    <t>Failure to maintain supervision levels if staffing levels drop</t>
  </si>
  <si>
    <t>Students who are identified as shielded or clinically vulnerable coming into contact with Coronavirus</t>
  </si>
  <si>
    <t>Member of staff displaying symptoms of Coronavirus</t>
  </si>
  <si>
    <t>Student displaying symptoms of Coronavirus</t>
  </si>
  <si>
    <t>Social distancing not observed in staff areas</t>
  </si>
  <si>
    <t>Social distancing not maintained at school gate or drop off/pick up point</t>
  </si>
  <si>
    <t>Social distancing not maintained during home-to-school transport if transport is boarded directly from school premises</t>
  </si>
  <si>
    <t>Social distancing not maintained by students before school starts</t>
  </si>
  <si>
    <t>Social distancing not maintained in school corridors</t>
  </si>
  <si>
    <t>Social distancing not maintained in classrooms</t>
  </si>
  <si>
    <t>Social distancing not maintained during break-times and lunchtimes</t>
  </si>
  <si>
    <t>Social distancing not maintained during meals</t>
  </si>
  <si>
    <t>Social distancing not maintained during physical activities (PE etc)</t>
  </si>
  <si>
    <t>Moving and handling of furniture to facilitate social distancing</t>
  </si>
  <si>
    <t>Storage of furniture or equipment removed from classrooms workspaces and other areas</t>
  </si>
  <si>
    <t>Lack of hand washing facilities</t>
  </si>
  <si>
    <t>Over-use or mis-use of hand sanitiser</t>
  </si>
  <si>
    <t>Staff and students not washing hands frequently</t>
  </si>
  <si>
    <t>Cross contamination of used tissues etc</t>
  </si>
  <si>
    <t>Disposal of potentially contaminated waste</t>
  </si>
  <si>
    <t>Cross contamination from sharing equipment</t>
  </si>
  <si>
    <t>Cross contamination from sharing personal possessions (water bottles, toys etc.)</t>
  </si>
  <si>
    <t>Cross contamination from contact with frequently touched surfaces (door handles, hand rails, tables etc)</t>
  </si>
  <si>
    <t>Cross contamination from use of welfare facilities - toilets, sinks, water fountains etc.</t>
  </si>
  <si>
    <t>Cross contamination from food served on the premises</t>
  </si>
  <si>
    <t>Lack of appropriate cleaning materials and personal protective equipment for cleaning and catering staff</t>
  </si>
  <si>
    <t>Visitors to the school site</t>
  </si>
  <si>
    <t>Provision of first aid (including paediatric first aid where appropriate) support to students</t>
  </si>
  <si>
    <t>Providing care (dispensing medicines etc) for students with medical needs</t>
  </si>
  <si>
    <t>Providing care for students with specific care needs (support for toileting etc)</t>
  </si>
  <si>
    <t>Providing care for students with specific emotional or behavioural needs</t>
  </si>
  <si>
    <t>Low 5</t>
  </si>
  <si>
    <t>Disposable gloves etc. available in first aid kit where appropriate. Care plan reviewed if appropriate and updated alongside current government guidelines. Any child who is unwell with symptoms of any kind should not attend school.</t>
  </si>
  <si>
    <t>RISK ASSESSMENT:  Returning To School</t>
  </si>
  <si>
    <t>Low 8</t>
  </si>
  <si>
    <t xml:space="preserve">Staff mental health issues 
</t>
  </si>
  <si>
    <t>Weekly</t>
  </si>
  <si>
    <t>Evacuation procedures during resumed full occupancy of the school</t>
  </si>
  <si>
    <t>Staff who were identified as clinically vulnerable coming into contact with Coronavirus</t>
  </si>
  <si>
    <t>Catering staff or companies to update their hygiene risk assessments to take account of Coronavirus. Use single use containers where possible.</t>
  </si>
  <si>
    <t>Staff transport to/from school</t>
  </si>
  <si>
    <t>Public transport should be avoided. If unavoidable, face coverings must be worn. Remind staff about the heightened risk when using fuel stations before attending work. Using gloves or tissues when filling cars up with fuel can reduce the risk of the spread of Covid19. Always wash hand as soon as staff get to school.</t>
  </si>
  <si>
    <t xml:space="preserve">This risk assessment has been completed following current government guidelines as of 7th July 2020. The coronavirus outbreak is a rapidly developing situation and this risk assessment will be updated as the guidance changes.             
</t>
  </si>
  <si>
    <t xml:space="preserve">Full staffing plan is in place where there is as much limited movement of staff across groups as possible. SMT will daily review staffing provision  and the school has a permanent supply teacher who is able to provde cover where supervision levels drop. </t>
  </si>
  <si>
    <t xml:space="preserve">Refer to Communal Areas Risk Assessment for further guidance. School has marked two metres throughout the school and marked off teacher zones to support social distancing. Use of toilets and communal areas is staggered between bubbles. </t>
  </si>
  <si>
    <t xml:space="preserve">Staff reminded in daily briefings of need to wask hands and all staff have sanitizer on their desks. Children to wash hands as detailed above.  </t>
  </si>
  <si>
    <t xml:space="preserve">Bin liners double bagged and stored for disposal. When bags removed by member of school staff they are to wear apron, gloves and mask. </t>
  </si>
  <si>
    <t xml:space="preserve">Frequently touched surfaces to be cleaned regularly in accordance with current government guidelines. School has arranged for school to be cleaned for additional hour each day - this incldes all frequently touched door surfaces and toilets and sinks. </t>
  </si>
  <si>
    <t>Individual risk assessment and care plan to be reviewed and updated alongside current government guidelines.  PPE to be provided where required. This will be updated following 1 st August</t>
  </si>
  <si>
    <t xml:space="preserve">Whole School </t>
  </si>
  <si>
    <t xml:space="preserve">Individual risk assessment and care plan to be reviewed and updated followiong ending of shielding advice in August.  PPE to be provided where required. </t>
  </si>
  <si>
    <t xml:space="preserve">Hand sanitiser available at reception for visitors and for staff in the kitchen, staffroom and offices etc Young children should always be supervised when using sanitiser and over use monitored. All hand sanitizer not in use is s tored away from direct exposure to sun and at reduced temperature. </t>
  </si>
  <si>
    <t xml:space="preserve">Students to bring own water bottles.  Sharing of personal possessions not permitted including no pencil cases. School will provide pencil cases with all personal equipment for each child. </t>
  </si>
  <si>
    <t xml:space="preserve">Management to promote mental health &amp; wellbeing awareness to staff during the Coronavirus outbreak and to offer whatever support they can to help. This includes regular staff briefings, the commencment of supervision for support staff. Week 1 staff breifings will take place every day - before school at 830am for TA's and after school for other staff. </t>
  </si>
  <si>
    <t xml:space="preserve">Mylor Bridge School </t>
  </si>
  <si>
    <t>13.7.2020</t>
  </si>
  <si>
    <t xml:space="preserve">Fire risk assessment and evacuation routes to be reviewed, and evacuation procedures updated as required. Please review the impact social distancing measures may have on escape routes, access to emergency equipment and fire equipment (such as extinguishers). Planned first evacuation is Tuesday 8th September. The current evacuation plan will run and will be reviewed following this run through. On hearing alarm, all children to evacuate via the fire exits in their classroom to muster in the playground. To avoid bubble mixing Year 5 and Year 6 to evacuate via the front reception, and Year 3 and 4 to evacuate via the blue door . Social distancing  will be in place when lining up on the playground  Children will line up as per classes in the mornings.  </t>
  </si>
  <si>
    <t>Daily staff briefings for at least the 1st week back, including any health and safety updates.  These meetings to take place at 830am in the main playground/hall for staff who just work mornings and for all other staff these will take place immediately after school. On going support staff meet weekly as do teachers with the Headteacher. Staff have been part of the planning process - all staff 14.7.20 .</t>
  </si>
  <si>
    <t xml:space="preserve">Newsletter to be sent to all parents/guardians on 13.7.20 with full details of the reopening of school. As updates come through during the Summer, school will update and share with parents through email, text and website. Office staff to ensure all contact details are up to date. School will communicate all new working / school arrangements to parents and any updates to those arrangements as soon as possible. In addition, school will also write to parents in the first week of September to remind of plans for return to school. </t>
  </si>
  <si>
    <t xml:space="preserve">Staff who CANNOT work from home can return to work but must complete the 'Return to Work' form and Individual Returning to Work  risk assessment with the Headteacher. All control measures identified must be in place before the staff member can return to school. If these control measures i.e. stringent social distancing etc. can not be implemented, the staff member cannot return to school. School currently has 1 member of staff in this position and the HT is reviewing the measures and documenting these to support those staff. </t>
  </si>
  <si>
    <t xml:space="preserve">Shielding advice for all adults and children will pause on 1 August, subject to a continued decline in the rates of community transmission of coronavirus (COVID-19). This means that even the small number of pupils who will remain on the shielded patient list can also return to school, as can those who have family members who are shielding. Some pupils no longer required to shield but who generally remain under the care of a specialist health professional may need to discuss their care with their health professional before returning to school. School has 2 pupils in this position. School has been liasing with families during the crisis  and keeping abreast of plans. School has already ensured that the 1 children with a 1:1 TA has 2 consistent TAs working with her . </t>
  </si>
  <si>
    <t>Staff reminded at briefings of the requirements to immediately isolate if displaying symptoms and to get tested. All those within the 'bubble' or group should be sent home ONLY if the test comes back positive. All suspected cases should be immediately reported to Southwest Health Protetion Team 0300303 8162 . Schools, staff and parents should be ready to provide information required for Test &amp; Trace purposes i.e. details of recent contacts</t>
  </si>
  <si>
    <t xml:space="preserve">Student should be sent home and tested. Quiet room to be set aside for the affected student - and cleaned after use.  Staff providing support to be provided with PPE which will be mask, goggles, apron, gloves. These are all kept in the staffroom.The HT will be the main person to take responsibility for these children but in her absence another member of staff to take on role. Area used by student to be thoroughly cleaned. All those within the 'bubble' or group should be sent home ONLY if the test comes back positive. All suspected cases should be immediately reported to South West Health Protection 0300 3038162. Schools, staff and parents should be ready to provide information required for Test &amp; Trace purposes i.e. details of recent contacts. The PPE whould then be disposed of in the "yellow bins" and goggles sterilised. </t>
  </si>
  <si>
    <t xml:space="preserve">Staff room working on a strict rota which is shared with staff. All staff to wash hands prior to using the kettle.Lessons and break time to be staggered to reduce the likelihood of staff all using staff areas at once.  Staff gathering in confined spaces must be avoided at all times. Staff meetings, briefings to take place in the school hall/outside where practical or on Zoom </t>
  </si>
  <si>
    <t xml:space="preserve">See attached for drop off and pick up arrangements. </t>
  </si>
  <si>
    <t xml:space="preserve">Additional supervision to be provided at gate and/or drop off/pick up point. Consider school parking arrangement to reduce congestion. Priority must be given to disabled users and those identified as having health related issues. Provide relevant guidance to parents on drop off and pick up arrangements. Display signage prominently within school and on the outside of buildings to encourage social distancing (employ multiple-language signage where necessary). Schools must obtain copies of the Covid-19 risk assessments provided by their school transport provider. Currently the school only has 1 child arriving by public transport and no children via taxi. </t>
  </si>
  <si>
    <r>
      <t xml:space="preserve">Parents to be instructed not </t>
    </r>
    <r>
      <rPr>
        <sz val="10"/>
        <color rgb="FFFF0000"/>
        <rFont val="Calibri"/>
        <family val="2"/>
        <scheme val="minor"/>
      </rPr>
      <t>to</t>
    </r>
    <r>
      <rPr>
        <sz val="10"/>
        <color theme="1"/>
        <rFont val="Calibri"/>
        <family val="2"/>
        <scheme val="minor"/>
      </rPr>
      <t xml:space="preserve"> allow students to attend before school starts.  Students to be directed straight to classrooms. Staggered opening and closing times are in place - see above and whole school plan. Display signage prominently within school and on the outside of buildings to encourage social distancing (employ multiple-language signage where necessary).</t>
    </r>
  </si>
  <si>
    <t xml:space="preserve">Pupils should remain within their own year groups - of 30. Classes 1 and 2  operates as one bubble . Year 3 and 4 will make a bubble . Year 5 and 6 will make a bubble. Visualisers and whiteboards should be kept clear with a clearly identified teaching zone. Students should be allocated their own chairs/tables and should only use these. Class furniture will need to be moved or placed in a position to reduce pinch points, ensuring that free movement is possible as well as facing forwards. </t>
  </si>
  <si>
    <t xml:space="preserve">Break and lunchtimes to be taken in class groups to minimise  mixing.  Supervision to be provided. Stagger breaks and lunchtimes to reduce cross-contamination. Schools must have copies of their catering provider's Covid-19 Risk Assessment.  See attached for playground timetabling                                                                                                             </t>
  </si>
  <si>
    <t xml:space="preserve">Lunch times to be staggered to reduce numbers in one space.  Less tables put out and spaced further apart. Supervision to be provided. Stagger mealtimes. t.   Tables/chairs in hall to be disinfectant sprayed and cleaned after use by kitchen staff.    See attached for eating arrangements         Kitchen staff to bring food all plated to children in classes on trolley . Children in hall to be served food already plated  - no queuing for food to take  place. Children eat lunch at desks in KS 2 as there will be no contamination from packed lunches brought in. </t>
  </si>
  <si>
    <t xml:space="preserve">No activities that require contact or proximity.  Equipment can be used but must be cleaned between groups. Support social distancing with signage, barriers, floor markings and staff supervision. On PE days - children to come into school in  PE clothes </t>
  </si>
  <si>
    <r>
      <t>Site team to move equipment where required. Ask for additional help if need</t>
    </r>
    <r>
      <rPr>
        <sz val="10"/>
        <color rgb="FFFF0000"/>
        <rFont val="Calibri"/>
        <family val="2"/>
        <scheme val="minor"/>
      </rPr>
      <t>ed</t>
    </r>
    <r>
      <rPr>
        <sz val="10"/>
        <color theme="1"/>
        <rFont val="Calibri"/>
        <family val="2"/>
        <scheme val="minor"/>
      </rPr>
      <t xml:space="preserve"> by contacting external assistance. </t>
    </r>
  </si>
  <si>
    <t xml:space="preserve">Old outside storage being used - not ideal due to damp, but no other spaces. </t>
  </si>
  <si>
    <t xml:space="preserve">Toilets and classrooms have hand washing facilities.  Instruct the children where to wash hands and how to socially space. All hand wash areas to be provided with soap dispensers and will be checked twice daily and cleaned regularly by staff and lunchtime cleaner. All classes exp Y5 and Y3 have a sink. Where classes don't have sinks the quiet room and cloackrooms will be used. All classes will also have hand sanitiser dispensers. This is a list of when children will be washing their hands: • On arrival to school - sanitize
- Any sneezing - wash
- Prior to snack  - wash
- After break - Sanitize
- Prior to lunch - wash
- After lunch - sanitize
- Prior to going home  - sanitize
</t>
  </si>
  <si>
    <t xml:space="preserve">Pedal bins with liners in each classroom. This will be emptied daily All waste should be double bagged and placed in schools normal refuse bins. </t>
  </si>
  <si>
    <t xml:space="preserve">Equipment sharing to be discouraged as much as possible.  Each classroom has cleaning resources including: disinfectant wipes, disinfectant spray and clothes/tissues. Each class in KS 2 will have base number of chromebooks/ ipads/ laptops to support Accelerated reader in them morning. These will then be put back for whole class use with disinfectant wipes having been used for afternoon ICT sessions whihc are all timetabled. All children will be provided with a perosnal pencil case from school that includes everything they will need for the day including glues and scissors. Library boks will be returned and put in boxes marked Mon, Tues, Wed, Thurs, Fri and then can be returned to main library after 72 hours. </t>
  </si>
  <si>
    <t>Toilets and sinks etc. to be cleaned during the day. Water fountains not to be used. Additional cleaning will take place from 12 -1.</t>
  </si>
  <si>
    <t xml:space="preserve">Cleaning staff are employed by Interserve  this is covered by Interserves risk assessment and guidance. Additional cleaning will take place from 12-1 each day. </t>
  </si>
  <si>
    <t xml:space="preserve">Any visitors to site including parents and contractors should only attend site if pre-arranged.  Visitors required to hand-sanitise at reception, on entry and exit and must be signed in and out. The office staff will sign them in on the IPAD so there is not over touching of the surface. </t>
  </si>
  <si>
    <t>Disposable gloves etc. available in first aid kit. Utilise First Aid grab bags. Grab bag to include body fluid spillage kits and disposable apron and face mask.</t>
  </si>
  <si>
    <t>Vicky Sanderson</t>
  </si>
  <si>
    <t xml:space="preserve">13th July 2020 </t>
  </si>
  <si>
    <t xml:space="preserve">Breakfast club </t>
  </si>
  <si>
    <t xml:space="preserve">Breakfast club to be run in the hall from 7.30am. These will be set up in 3 bubbles KS1 and LKS 2 and UKS2. Children to be sat apart from one another  and in small groups. Mrs Stephenson to stay 2m away from the children.  No food being served.  Childrne to wash their hands before entering breakfast club.  Hall doors to all be open. Children in Ks1 to use class toilets and KS2  toilets. Cleaning of chairs and tables to happen after every breakfast club. </t>
  </si>
  <si>
    <t xml:space="preserve">School dinners </t>
  </si>
  <si>
    <t xml:space="preserve">Classes 1 and 2 in the hall - hot dinners to be pre-plated and LTS to deliver food to children.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</si>
</sst>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
      <sz val="10"/>
      <color theme="1"/>
      <name val="Calibri"/>
      <family val="2"/>
      <scheme val="minor"/>
    </font>
    <font>
      <u/>
      <sz val="11"/>
      <color theme="10"/>
      <name val="Calibri"/>
      <family val="2"/>
      <scheme val="minor"/>
    </font>
    <font>
      <sz val="10"/>
      <color rgb="FFFF0000"/>
      <name val="Calibri"/>
      <family val="2"/>
      <scheme val="minor"/>
    </font>
    <font>
      <sz val="10"/>
      <name val="Calibri"/>
      <family val="2"/>
      <scheme val="minor"/>
    </font>
    <font>
      <sz val="11"/>
      <name val="Calibri"/>
      <family val="2"/>
      <scheme val="minor"/>
    </font>
    <font>
      <b/>
      <i/>
      <sz val="10"/>
      <color rgb="FFFF0000"/>
      <name val="Calibri"/>
      <family val="2"/>
      <scheme val="minor"/>
    </font>
    <font>
      <sz val="10"/>
      <color theme="1"/>
      <name val="Calibri"/>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xf numFmtId="0" fontId="14" fillId="0" borderId="0" applyNumberFormat="0" applyFill="0" applyBorder="0" applyAlignment="0" applyProtection="0"/>
  </cellStyleXfs>
  <cellXfs count="91">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xf numFmtId="0" fontId="3" fillId="0" borderId="0" xfId="0" applyFont="1"/>
    <xf numFmtId="0" fontId="4" fillId="5" borderId="2" xfId="3" applyFont="1" applyFill="1" applyBorder="1"/>
    <xf numFmtId="0" fontId="0" fillId="5" borderId="2" xfId="3" applyFont="1" applyFill="1" applyBorder="1"/>
    <xf numFmtId="17" fontId="0" fillId="5" borderId="2" xfId="3" quotePrefix="1" applyNumberFormat="1" applyFont="1" applyFill="1" applyBorder="1" applyAlignment="1">
      <alignment horizontal="left"/>
    </xf>
    <xf numFmtId="0" fontId="6" fillId="0" borderId="0" xfId="0"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4" fillId="0" borderId="2" xfId="0" applyFont="1" applyBorder="1" applyAlignment="1">
      <alignment wrapText="1"/>
    </xf>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0" fillId="0" borderId="0" xfId="0" applyFont="1"/>
    <xf numFmtId="0" fontId="4" fillId="6" borderId="7" xfId="0" applyFont="1" applyFill="1" applyBorder="1" applyAlignment="1">
      <alignment vertical="center"/>
    </xf>
    <xf numFmtId="0" fontId="0" fillId="7" borderId="10" xfId="0" applyFill="1" applyBorder="1"/>
    <xf numFmtId="0" fontId="0" fillId="7" borderId="11" xfId="0" applyFill="1" applyBorder="1"/>
    <xf numFmtId="0" fontId="0" fillId="7" borderId="12" xfId="0" applyFill="1" applyBorder="1"/>
    <xf numFmtId="0" fontId="0" fillId="8" borderId="7" xfId="0" applyFill="1" applyBorder="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xf numFmtId="0" fontId="0" fillId="7" borderId="16" xfId="0" applyFill="1" applyBorder="1"/>
    <xf numFmtId="0" fontId="0" fillId="7" borderId="17" xfId="0" applyFill="1" applyBorder="1"/>
    <xf numFmtId="0" fontId="0" fillId="7" borderId="9" xfId="0" applyFill="1" applyBorder="1"/>
    <xf numFmtId="0" fontId="0" fillId="8" borderId="8" xfId="0" applyFill="1" applyBorder="1"/>
    <xf numFmtId="0" fontId="8"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0" fontId="13" fillId="0" borderId="0" xfId="0" applyFont="1" applyAlignment="1">
      <alignment horizontal="center" vertical="center" wrapText="1"/>
    </xf>
    <xf numFmtId="0" fontId="13" fillId="0" borderId="0" xfId="0" applyFont="1" applyAlignment="1">
      <alignment horizontal="center" vertical="center"/>
    </xf>
    <xf numFmtId="17" fontId="0" fillId="5" borderId="2" xfId="3" quotePrefix="1" applyNumberFormat="1" applyFont="1" applyFill="1" applyBorder="1"/>
    <xf numFmtId="0" fontId="13" fillId="0" borderId="0" xfId="0" applyNumberFormat="1" applyFont="1" applyAlignment="1">
      <alignment horizontal="center" vertical="center"/>
    </xf>
    <xf numFmtId="0" fontId="14" fillId="0" borderId="0" xfId="5" applyAlignment="1">
      <alignment vertical="top" wrapText="1"/>
    </xf>
    <xf numFmtId="0" fontId="16" fillId="0" borderId="0" xfId="0" applyFont="1" applyAlignment="1">
      <alignment vertical="top"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6" fillId="0" borderId="0" xfId="0" applyNumberFormat="1" applyFont="1" applyAlignment="1">
      <alignment horizontal="center" vertical="center"/>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4" fillId="7" borderId="14" xfId="0" applyFont="1" applyFill="1" applyBorder="1" applyAlignment="1">
      <alignment horizontal="center"/>
    </xf>
    <xf numFmtId="0" fontId="4" fillId="7" borderId="0" xfId="0" applyFont="1" applyFill="1" applyAlignment="1">
      <alignment horizontal="center"/>
    </xf>
    <xf numFmtId="0" fontId="4" fillId="7" borderId="15" xfId="0" applyFont="1" applyFill="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9" fillId="0" borderId="0" xfId="0" applyFont="1" applyAlignment="1">
      <alignment wrapText="1"/>
    </xf>
    <xf numFmtId="0" fontId="19" fillId="0" borderId="0" xfId="0" applyFont="1" applyAlignment="1">
      <alignment vertical="top"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NumberFormat="1" applyFont="1" applyAlignment="1">
      <alignment horizontal="center" vertical="center"/>
    </xf>
  </cellXfs>
  <cellStyles count="6">
    <cellStyle name="40% - Accent1" xfId="3" builtinId="31"/>
    <cellStyle name="Accent1" xfId="2" builtinId="29"/>
    <cellStyle name="Heading 1" xfId="1" builtinId="16"/>
    <cellStyle name="Hyperlink" xfId="5" builtinId="8"/>
    <cellStyle name="Normal" xfId="0" builtinId="0"/>
    <cellStyle name="Output" xfId="4" builtinId="21"/>
  </cellStyles>
  <dxfs count="12">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cid:image001.png@01D41CEC.C413F99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746165</xdr:colOff>
      <xdr:row>0</xdr:row>
      <xdr:rowOff>285750</xdr:rowOff>
    </xdr:from>
    <xdr:to>
      <xdr:col>6</xdr:col>
      <xdr:colOff>295273</xdr:colOff>
      <xdr:row>7</xdr:row>
      <xdr:rowOff>59950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5490" y="285750"/>
          <a:ext cx="1901783" cy="134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xmlns="" id="{C4511143-3EB8-4D5B-9CB6-368753E7AA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xmlns="" id="{03069DE4-7F21-4C7B-AF3E-52F3275350D1}"/>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xmlns="" id="{4CD2EDAA-A6F7-48E8-A92E-2AB775F17B0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2" name="Table2" displayName="Table2" ref="B9:G49" dataDxfId="11">
  <autoFilter ref="B9:G49"/>
  <tableColumns count="6">
    <tableColumn id="1" name="Description Of Hazard" dataDxfId="10"/>
    <tableColumn id="3" name="Current Control Methods _x000a_(Including Safe Working Practice)" dataDxfId="9"/>
    <tableColumn id="5" name="Severity" dataDxfId="8"/>
    <tableColumn id="4" name="Likelihood" dataDxfId="7"/>
    <tableColumn id="6" name="Risk" dataDxfId="6">
      <calculatedColumnFormula>CONCATENATE(IF(K10&gt;15,"High",IF(K10&gt;8,"Medium",IF(K10&gt;1,"Low","")))," ",K10)</calculatedColumnFormula>
    </tableColumn>
    <tableColumn id="7" name="Are Control Methods Adequate" dataDxfId="5"/>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l.safesmart.co.uk/information/view_document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6"/>
  <sheetViews>
    <sheetView tabSelected="1" zoomScaleNormal="100" workbookViewId="0">
      <selection activeCell="C49" sqref="C49"/>
    </sheetView>
  </sheetViews>
  <sheetFormatPr defaultRowHeight="15" x14ac:dyDescent="0.25"/>
  <cols>
    <col min="2" max="2" width="20.85546875" customWidth="1"/>
    <col min="3" max="3" width="117.5703125"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3" max="13" width="12.85546875" customWidth="1"/>
    <col min="14" max="14" width="10.42578125" customWidth="1"/>
  </cols>
  <sheetData>
    <row r="1" spans="2:14" ht="24.6" customHeight="1" x14ac:dyDescent="0.25">
      <c r="B1" s="58" t="s">
        <v>139</v>
      </c>
      <c r="C1" s="59"/>
      <c r="D1" s="59"/>
      <c r="E1" s="59"/>
      <c r="F1" s="59"/>
      <c r="G1" s="59"/>
    </row>
    <row r="2" spans="2:14" ht="20.25" thickBot="1" x14ac:dyDescent="0.35">
      <c r="B2" s="69" t="s">
        <v>130</v>
      </c>
      <c r="C2" s="69"/>
      <c r="D2" s="69"/>
    </row>
    <row r="3" spans="2:14" ht="16.5" thickTop="1" thickBot="1" x14ac:dyDescent="0.3"/>
    <row r="4" spans="2:14" ht="15.75" thickBot="1" x14ac:dyDescent="0.3">
      <c r="B4" s="6" t="s">
        <v>1</v>
      </c>
      <c r="C4" s="7" t="s">
        <v>151</v>
      </c>
      <c r="D4" s="4"/>
      <c r="E4" s="4"/>
      <c r="N4" s="4"/>
    </row>
    <row r="5" spans="2:14" ht="15.75" thickBot="1" x14ac:dyDescent="0.3">
      <c r="B5" s="6" t="s">
        <v>0</v>
      </c>
      <c r="C5" s="8" t="s">
        <v>92</v>
      </c>
      <c r="D5" s="4"/>
      <c r="E5" s="4"/>
      <c r="N5" s="4"/>
    </row>
    <row r="6" spans="2:14" ht="15.75" thickBot="1" x14ac:dyDescent="0.3">
      <c r="B6" s="6" t="s">
        <v>30</v>
      </c>
      <c r="C6" s="48" t="s">
        <v>152</v>
      </c>
      <c r="D6" s="4"/>
      <c r="E6" s="4"/>
      <c r="N6" s="4"/>
    </row>
    <row r="7" spans="2:14" ht="15.75" thickBot="1" x14ac:dyDescent="0.3">
      <c r="B7" s="6" t="s">
        <v>2</v>
      </c>
      <c r="C7" s="8" t="s">
        <v>133</v>
      </c>
      <c r="D7" s="5"/>
      <c r="E7" s="5"/>
      <c r="N7" s="5"/>
    </row>
    <row r="9" spans="2:14" ht="59.25" customHeight="1" x14ac:dyDescent="0.25">
      <c r="B9" s="1" t="s">
        <v>3</v>
      </c>
      <c r="C9" s="3" t="s">
        <v>29</v>
      </c>
      <c r="D9" s="1" t="s">
        <v>5</v>
      </c>
      <c r="E9" s="1" t="s">
        <v>4</v>
      </c>
      <c r="F9" s="1" t="s">
        <v>6</v>
      </c>
      <c r="G9" s="2" t="s">
        <v>7</v>
      </c>
      <c r="I9" t="s">
        <v>27</v>
      </c>
      <c r="J9" t="s">
        <v>5</v>
      </c>
      <c r="K9" t="s">
        <v>8</v>
      </c>
      <c r="N9" s="1"/>
    </row>
    <row r="10" spans="2:14" ht="76.5" x14ac:dyDescent="0.25">
      <c r="B10" s="15" t="s">
        <v>134</v>
      </c>
      <c r="C10" s="15" t="s">
        <v>153</v>
      </c>
      <c r="D10" s="46" t="s">
        <v>13</v>
      </c>
      <c r="E10" s="47" t="s">
        <v>9</v>
      </c>
      <c r="F10" s="9" t="s">
        <v>128</v>
      </c>
      <c r="G10" s="47"/>
      <c r="N10" s="1"/>
    </row>
    <row r="11" spans="2:14" ht="38.25" x14ac:dyDescent="0.25">
      <c r="B11" s="15" t="s">
        <v>93</v>
      </c>
      <c r="C11" s="50" t="s">
        <v>94</v>
      </c>
      <c r="D11" s="14" t="s">
        <v>26</v>
      </c>
      <c r="E11" s="14" t="s">
        <v>22</v>
      </c>
      <c r="F11" s="9" t="str">
        <f t="shared" ref="F11:F16" si="0">CONCATENATE(IF(K11&gt;15,"High",IF(K11&gt;8,"Medium",IF(K11&gt;1,"Low","")))," ",K11)</f>
        <v>Low 8</v>
      </c>
      <c r="G11" s="9"/>
      <c r="I11">
        <f>IF(Table2[[#This Row],[Likelihood]]="Certain",5,IF(Table2[[#This Row],[Likelihood]]="Very Likely",4,IF(Table2[[#This Row],[Likelihood]]="Likely",3,IF(Table2[[#This Row],[Likelihood]]="Unlikely",2,IF(Table2[[#This Row],[Likelihood]]="Very Unlikely",1,0)))))</f>
        <v>2</v>
      </c>
      <c r="J11">
        <f>IF(Table2[[#This Row],[Severity]]="Death",5,IF(Table2[[#This Row],[Severity]]="Major Injury/Long Term Absence",4,IF(Table2[[#This Row],[Severity]]="Reportable Condition",3,IF(Table2[[#This Row],[Severity]]="Injury and up to 3 days off",2,IF(Table2[[#This Row],[Severity]]="Minor Injury, No time off",1,0)))))</f>
        <v>4</v>
      </c>
      <c r="K11">
        <f t="shared" ref="K11:K18" si="1">I11*J11</f>
        <v>8</v>
      </c>
      <c r="N11" s="3"/>
    </row>
    <row r="12" spans="2:14" ht="38.25" x14ac:dyDescent="0.25">
      <c r="B12" s="15" t="s">
        <v>95</v>
      </c>
      <c r="C12" s="15" t="s">
        <v>154</v>
      </c>
      <c r="D12" s="14" t="s">
        <v>26</v>
      </c>
      <c r="E12" s="9" t="s">
        <v>9</v>
      </c>
      <c r="F12" s="9" t="str">
        <f t="shared" si="0"/>
        <v>Low 4</v>
      </c>
      <c r="G12" s="9"/>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4</v>
      </c>
      <c r="K12">
        <f t="shared" si="1"/>
        <v>4</v>
      </c>
      <c r="N12" s="1"/>
    </row>
    <row r="13" spans="2:14" ht="51" x14ac:dyDescent="0.25">
      <c r="B13" s="15" t="s">
        <v>96</v>
      </c>
      <c r="C13" s="15" t="s">
        <v>155</v>
      </c>
      <c r="D13" s="14" t="s">
        <v>26</v>
      </c>
      <c r="E13" s="9" t="s">
        <v>9</v>
      </c>
      <c r="F13" s="9" t="str">
        <f t="shared" si="0"/>
        <v>Low 4</v>
      </c>
      <c r="G13" s="9"/>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4</v>
      </c>
      <c r="K13">
        <f t="shared" si="1"/>
        <v>4</v>
      </c>
      <c r="N13" s="1"/>
    </row>
    <row r="14" spans="2:14" ht="43.5" customHeight="1" x14ac:dyDescent="0.25">
      <c r="B14" s="15" t="s">
        <v>97</v>
      </c>
      <c r="C14" s="15" t="s">
        <v>140</v>
      </c>
      <c r="D14" s="14" t="s">
        <v>26</v>
      </c>
      <c r="E14" s="9" t="s">
        <v>22</v>
      </c>
      <c r="F14" s="9" t="str">
        <f t="shared" si="0"/>
        <v>Low 8</v>
      </c>
      <c r="G14" s="9"/>
      <c r="I14">
        <f>IF(Table2[[#This Row],[Likelihood]]="Certain",5,IF(Table2[[#This Row],[Likelihood]]="Very Likely",4,IF(Table2[[#This Row],[Likelihood]]="Likely",3,IF(Table2[[#This Row],[Likelihood]]="Unlikely",2,IF(Table2[[#This Row],[Likelihood]]="Very Unlikely",1,0)))))</f>
        <v>2</v>
      </c>
      <c r="J14">
        <f>IF(Table2[[#This Row],[Severity]]="Death",5,IF(Table2[[#This Row],[Severity]]="Major Injury/Long Term Absence",4,IF(Table2[[#This Row],[Severity]]="Reportable Condition",3,IF(Table2[[#This Row],[Severity]]="Injury and up to 3 days off",2,IF(Table2[[#This Row],[Severity]]="Minor Injury, No time off",1,0)))))</f>
        <v>4</v>
      </c>
      <c r="K14">
        <f t="shared" si="1"/>
        <v>8</v>
      </c>
      <c r="N14" s="1"/>
    </row>
    <row r="15" spans="2:14" s="54" customFormat="1" ht="51" x14ac:dyDescent="0.25">
      <c r="B15" s="51" t="s">
        <v>135</v>
      </c>
      <c r="C15" s="15" t="s">
        <v>156</v>
      </c>
      <c r="D15" s="52" t="s">
        <v>26</v>
      </c>
      <c r="E15" s="53" t="s">
        <v>9</v>
      </c>
      <c r="F15" s="53" t="str">
        <f t="shared" si="0"/>
        <v>Low 4</v>
      </c>
      <c r="G15" s="53"/>
      <c r="I15" s="54">
        <f>IF(Table2[[#This Row],[Likelihood]]="Certain",5,IF(Table2[[#This Row],[Likelihood]]="Very Likely",4,IF(Table2[[#This Row],[Likelihood]]="Likely",3,IF(Table2[[#This Row],[Likelihood]]="Unlikely",2,IF(Table2[[#This Row],[Likelihood]]="Very Unlikely",1,0)))))</f>
        <v>1</v>
      </c>
      <c r="J15" s="54">
        <f>IF(Table2[[#This Row],[Severity]]="Death",5,IF(Table2[[#This Row],[Severity]]="Major Injury/Long Term Absence",4,IF(Table2[[#This Row],[Severity]]="Reportable Condition",3,IF(Table2[[#This Row],[Severity]]="Injury and up to 3 days off",2,IF(Table2[[#This Row],[Severity]]="Minor Injury, No time off",1,0)))))</f>
        <v>4</v>
      </c>
      <c r="K15" s="54">
        <f t="shared" si="1"/>
        <v>4</v>
      </c>
      <c r="N15" s="55"/>
    </row>
    <row r="16" spans="2:14" ht="76.5" x14ac:dyDescent="0.25">
      <c r="B16" s="15" t="s">
        <v>98</v>
      </c>
      <c r="C16" s="15" t="s">
        <v>157</v>
      </c>
      <c r="D16" s="14" t="s">
        <v>24</v>
      </c>
      <c r="E16" s="9" t="s">
        <v>9</v>
      </c>
      <c r="F16" s="9" t="str">
        <f t="shared" si="0"/>
        <v>Low 3</v>
      </c>
      <c r="G16" s="9"/>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3</v>
      </c>
      <c r="K16">
        <f t="shared" si="1"/>
        <v>3</v>
      </c>
      <c r="N16" s="1"/>
    </row>
    <row r="17" spans="2:14" ht="51" x14ac:dyDescent="0.25">
      <c r="B17" s="15" t="s">
        <v>99</v>
      </c>
      <c r="C17" s="51" t="s">
        <v>158</v>
      </c>
      <c r="D17" s="14" t="s">
        <v>26</v>
      </c>
      <c r="E17" s="9" t="s">
        <v>22</v>
      </c>
      <c r="F17" s="9" t="str">
        <f>CONCATENATE(IF(K17&gt;15,"High",IF(K17&gt;8,"Medium",IF(K17&gt;1,"Low","")))," ",K17)</f>
        <v>Low 8</v>
      </c>
      <c r="G17" s="9"/>
      <c r="I17">
        <f>IF(Table2[[#This Row],[Likelihood]]="Certain",5,IF(Table2[[#This Row],[Likelihood]]="Very Likely",4,IF(Table2[[#This Row],[Likelihood]]="Likely",3,IF(Table2[[#This Row],[Likelihood]]="Unlikely",2,IF(Table2[[#This Row],[Likelihood]]="Very Unlikely",1,0)))))</f>
        <v>2</v>
      </c>
      <c r="J17">
        <f>IF(Table2[[#This Row],[Severity]]="Death",5,IF(Table2[[#This Row],[Severity]]="Major Injury/Long Term Absence",4,IF(Table2[[#This Row],[Severity]]="Reportable Condition",3,IF(Table2[[#This Row],[Severity]]="Injury and up to 3 days off",2,IF(Table2[[#This Row],[Severity]]="Minor Injury, No time off",1,0)))))</f>
        <v>4</v>
      </c>
      <c r="K17">
        <f t="shared" si="1"/>
        <v>8</v>
      </c>
      <c r="N17" s="1"/>
    </row>
    <row r="18" spans="2:14" ht="76.5" x14ac:dyDescent="0.25">
      <c r="B18" s="15" t="s">
        <v>100</v>
      </c>
      <c r="C18" s="15" t="s">
        <v>159</v>
      </c>
      <c r="D18" s="46" t="s">
        <v>26</v>
      </c>
      <c r="E18" s="47" t="s">
        <v>22</v>
      </c>
      <c r="F18" s="47" t="str">
        <f>CONCATENATE(IF(K18&gt;15,"High",IF(K18&gt;8,"Medium",IF(K18&gt;1,"Low","")))," ",K18)</f>
        <v>Low 8</v>
      </c>
      <c r="G18" s="47"/>
      <c r="I18">
        <f>IF(Table2[[#This Row],[Likelihood]]="Certain",5,IF(Table2[[#This Row],[Likelihood]]="Very Likely",4,IF(Table2[[#This Row],[Likelihood]]="Likely",3,IF(Table2[[#This Row],[Likelihood]]="Unlikely",2,IF(Table2[[#This Row],[Likelihood]]="Very Unlikely",1,0)))))</f>
        <v>2</v>
      </c>
      <c r="J18">
        <f>IF(Table2[[#This Row],[Severity]]="Death",5,IF(Table2[[#This Row],[Severity]]="Major Injury/Long Term Absence",4,IF(Table2[[#This Row],[Severity]]="Reportable Condition",3,IF(Table2[[#This Row],[Severity]]="Injury and up to 3 days off",2,IF(Table2[[#This Row],[Severity]]="Minor Injury, No time off",1,0)))))</f>
        <v>4</v>
      </c>
      <c r="K18">
        <f t="shared" si="1"/>
        <v>8</v>
      </c>
    </row>
    <row r="19" spans="2:14" ht="72.599999999999994" customHeight="1" x14ac:dyDescent="0.25">
      <c r="B19" s="15" t="s">
        <v>101</v>
      </c>
      <c r="C19" s="15" t="s">
        <v>160</v>
      </c>
      <c r="D19" s="46" t="s">
        <v>26</v>
      </c>
      <c r="E19" s="47" t="s">
        <v>22</v>
      </c>
      <c r="F19" s="47" t="str">
        <f>CONCATENATE(IF(K19&gt;15,"High",IF(K19&gt;8,"Medium",IF(K19&gt;1,"Low","")))," ",K19)</f>
        <v>Low 8</v>
      </c>
      <c r="G19" s="47"/>
      <c r="I19">
        <f>IF(Table2[[#This Row],[Likelihood]]="Certain",5,IF(Table2[[#This Row],[Likelihood]]="Very Likely",4,IF(Table2[[#This Row],[Likelihood]]="Likely",3,IF(Table2[[#This Row],[Likelihood]]="Unlikely",2,IF(Table2[[#This Row],[Likelihood]]="Very Unlikely",1,0)))))</f>
        <v>2</v>
      </c>
      <c r="J19">
        <f>IF(Table2[[#This Row],[Severity]]="Death",5,IF(Table2[[#This Row],[Severity]]="Major Injury/Long Term Absence",4,IF(Table2[[#This Row],[Severity]]="Reportable Condition",3,IF(Table2[[#This Row],[Severity]]="Injury and up to 3 days off",2,IF(Table2[[#This Row],[Severity]]="Minor Injury, No time off",1,0)))))</f>
        <v>4</v>
      </c>
      <c r="K19">
        <f t="shared" ref="K19:K41" si="2">I19*J19</f>
        <v>8</v>
      </c>
    </row>
    <row r="20" spans="2:14" ht="51" x14ac:dyDescent="0.25">
      <c r="B20" s="15" t="s">
        <v>102</v>
      </c>
      <c r="C20" s="15" t="s">
        <v>161</v>
      </c>
      <c r="D20" s="46" t="s">
        <v>26</v>
      </c>
      <c r="E20" s="47" t="s">
        <v>9</v>
      </c>
      <c r="F20" s="47" t="str">
        <f>CONCATENATE(IF(K20&gt;15,"High",IF(K20&gt;8,"Medium",IF(K20&gt;1,"Low","")))," ",K20)</f>
        <v>Low 4</v>
      </c>
      <c r="G20" s="47"/>
      <c r="I20">
        <f>IF(Table2[[#This Row],[Likelihood]]="Certain",5,IF(Table2[[#This Row],[Likelihood]]="Very Likely",4,IF(Table2[[#This Row],[Likelihood]]="Likely",3,IF(Table2[[#This Row],[Likelihood]]="Unlikely",2,IF(Table2[[#This Row],[Likelihood]]="Very Unlikely",1,0)))))</f>
        <v>1</v>
      </c>
      <c r="J20">
        <f>IF(Table2[[#This Row],[Severity]]="Death",5,IF(Table2[[#This Row],[Severity]]="Major Injury/Long Term Absence",4,IF(Table2[[#This Row],[Severity]]="Reportable Condition",3,IF(Table2[[#This Row],[Severity]]="Injury and up to 3 days off",2,IF(Table2[[#This Row],[Severity]]="Minor Injury, No time off",1,0)))))</f>
        <v>4</v>
      </c>
      <c r="K20">
        <f t="shared" si="2"/>
        <v>4</v>
      </c>
    </row>
    <row r="21" spans="2:14" ht="76.5" x14ac:dyDescent="0.25">
      <c r="B21" s="15" t="s">
        <v>103</v>
      </c>
      <c r="C21" s="15" t="s">
        <v>162</v>
      </c>
      <c r="D21" s="46" t="s">
        <v>26</v>
      </c>
      <c r="E21" s="47" t="s">
        <v>9</v>
      </c>
      <c r="F21" s="47" t="str">
        <f>CONCATENATE(IF(K21&gt;15,"High",IF(K21&gt;8,"Medium",IF(K21&gt;1,"Low","")))," ",K21)</f>
        <v>Low 4</v>
      </c>
      <c r="G21" s="47"/>
      <c r="I21">
        <f>IF(Table2[[#This Row],[Likelihood]]="Certain",5,IF(Table2[[#This Row],[Likelihood]]="Very Likely",4,IF(Table2[[#This Row],[Likelihood]]="Likely",3,IF(Table2[[#This Row],[Likelihood]]="Unlikely",2,IF(Table2[[#This Row],[Likelihood]]="Very Unlikely",1,0)))))</f>
        <v>1</v>
      </c>
      <c r="J21">
        <f>IF(Table2[[#This Row],[Severity]]="Death",5,IF(Table2[[#This Row],[Severity]]="Major Injury/Long Term Absence",4,IF(Table2[[#This Row],[Severity]]="Reportable Condition",3,IF(Table2[[#This Row],[Severity]]="Injury and up to 3 days off",2,IF(Table2[[#This Row],[Severity]]="Minor Injury, No time off",1,0)))))</f>
        <v>4</v>
      </c>
      <c r="K21">
        <f t="shared" si="2"/>
        <v>4</v>
      </c>
    </row>
    <row r="22" spans="2:14" ht="38.25" x14ac:dyDescent="0.25">
      <c r="B22" s="15" t="s">
        <v>104</v>
      </c>
      <c r="C22" s="15" t="s">
        <v>163</v>
      </c>
      <c r="D22" s="46" t="s">
        <v>26</v>
      </c>
      <c r="E22" s="47" t="s">
        <v>22</v>
      </c>
      <c r="F22" s="49" t="str">
        <f t="shared" ref="F22:F48" si="3">CONCATENATE(IF(K22&gt;15,"High",IF(K22&gt;8,"Medium",IF(K22&gt;1,"Low","")))," ",K22)</f>
        <v>Low 8</v>
      </c>
      <c r="G22" s="47"/>
      <c r="I22">
        <f>IF(Table2[[#This Row],[Likelihood]]="Certain",5,IF(Table2[[#This Row],[Likelihood]]="Very Likely",4,IF(Table2[[#This Row],[Likelihood]]="Likely",3,IF(Table2[[#This Row],[Likelihood]]="Unlikely",2,IF(Table2[[#This Row],[Likelihood]]="Very Unlikely",1,0)))))</f>
        <v>2</v>
      </c>
      <c r="J22">
        <f>IF(Table2[[#This Row],[Severity]]="Death",5,IF(Table2[[#This Row],[Severity]]="Major Injury/Long Term Absence",4,IF(Table2[[#This Row],[Severity]]="Reportable Condition",3,IF(Table2[[#This Row],[Severity]]="Injury and up to 3 days off",2,IF(Table2[[#This Row],[Severity]]="Minor Injury, No time off",1,0)))))</f>
        <v>4</v>
      </c>
      <c r="K22">
        <f t="shared" si="2"/>
        <v>8</v>
      </c>
    </row>
    <row r="23" spans="2:14" ht="38.25" x14ac:dyDescent="0.25">
      <c r="B23" s="15" t="s">
        <v>105</v>
      </c>
      <c r="C23" s="15" t="s">
        <v>141</v>
      </c>
      <c r="D23" s="46" t="s">
        <v>26</v>
      </c>
      <c r="E23" s="47" t="s">
        <v>22</v>
      </c>
      <c r="F23" s="49" t="str">
        <f t="shared" si="3"/>
        <v>Low 8</v>
      </c>
      <c r="G23" s="47"/>
      <c r="I23">
        <f>IF(Table2[[#This Row],[Likelihood]]="Certain",5,IF(Table2[[#This Row],[Likelihood]]="Very Likely",4,IF(Table2[[#This Row],[Likelihood]]="Likely",3,IF(Table2[[#This Row],[Likelihood]]="Unlikely",2,IF(Table2[[#This Row],[Likelihood]]="Very Unlikely",1,0)))))</f>
        <v>2</v>
      </c>
      <c r="J23">
        <f>IF(Table2[[#This Row],[Severity]]="Death",5,IF(Table2[[#This Row],[Severity]]="Major Injury/Long Term Absence",4,IF(Table2[[#This Row],[Severity]]="Reportable Condition",3,IF(Table2[[#This Row],[Severity]]="Injury and up to 3 days off",2,IF(Table2[[#This Row],[Severity]]="Minor Injury, No time off",1,0)))))</f>
        <v>4</v>
      </c>
      <c r="K23">
        <f t="shared" si="2"/>
        <v>8</v>
      </c>
    </row>
    <row r="24" spans="2:14" ht="51" x14ac:dyDescent="0.25">
      <c r="B24" s="15" t="s">
        <v>106</v>
      </c>
      <c r="C24" s="15" t="s">
        <v>164</v>
      </c>
      <c r="D24" s="46" t="s">
        <v>26</v>
      </c>
      <c r="E24" s="47" t="s">
        <v>22</v>
      </c>
      <c r="F24" s="49" t="str">
        <f t="shared" si="3"/>
        <v>Low 8</v>
      </c>
      <c r="G24" s="47"/>
      <c r="I24">
        <f>IF(Table2[[#This Row],[Likelihood]]="Certain",5,IF(Table2[[#This Row],[Likelihood]]="Very Likely",4,IF(Table2[[#This Row],[Likelihood]]="Likely",3,IF(Table2[[#This Row],[Likelihood]]="Unlikely",2,IF(Table2[[#This Row],[Likelihood]]="Very Unlikely",1,0)))))</f>
        <v>2</v>
      </c>
      <c r="J24">
        <f>IF(Table2[[#This Row],[Severity]]="Death",5,IF(Table2[[#This Row],[Severity]]="Major Injury/Long Term Absence",4,IF(Table2[[#This Row],[Severity]]="Reportable Condition",3,IF(Table2[[#This Row],[Severity]]="Injury and up to 3 days off",2,IF(Table2[[#This Row],[Severity]]="Minor Injury, No time off",1,0)))))</f>
        <v>4</v>
      </c>
      <c r="K24">
        <f t="shared" si="2"/>
        <v>8</v>
      </c>
    </row>
    <row r="25" spans="2:14" ht="138" customHeight="1" x14ac:dyDescent="0.25">
      <c r="B25" s="15" t="s">
        <v>107</v>
      </c>
      <c r="C25" s="15" t="s">
        <v>165</v>
      </c>
      <c r="D25" s="46" t="s">
        <v>26</v>
      </c>
      <c r="E25" s="47" t="s">
        <v>22</v>
      </c>
      <c r="F25" s="49" t="str">
        <f t="shared" si="3"/>
        <v>Low 8</v>
      </c>
      <c r="G25" s="47"/>
      <c r="I25">
        <f>IF(Table2[[#This Row],[Likelihood]]="Certain",5,IF(Table2[[#This Row],[Likelihood]]="Very Likely",4,IF(Table2[[#This Row],[Likelihood]]="Likely",3,IF(Table2[[#This Row],[Likelihood]]="Unlikely",2,IF(Table2[[#This Row],[Likelihood]]="Very Unlikely",1,0)))))</f>
        <v>2</v>
      </c>
      <c r="J25">
        <f>IF(Table2[[#This Row],[Severity]]="Death",5,IF(Table2[[#This Row],[Severity]]="Major Injury/Long Term Absence",4,IF(Table2[[#This Row],[Severity]]="Reportable Condition",3,IF(Table2[[#This Row],[Severity]]="Injury and up to 3 days off",2,IF(Table2[[#This Row],[Severity]]="Minor Injury, No time off",1,0)))))</f>
        <v>4</v>
      </c>
      <c r="K25">
        <f t="shared" si="2"/>
        <v>8</v>
      </c>
    </row>
    <row r="26" spans="2:14" ht="164.25" customHeight="1" x14ac:dyDescent="0.25">
      <c r="B26" s="15" t="s">
        <v>108</v>
      </c>
      <c r="C26" s="15" t="s">
        <v>166</v>
      </c>
      <c r="D26" s="46" t="s">
        <v>26</v>
      </c>
      <c r="E26" s="47" t="s">
        <v>22</v>
      </c>
      <c r="F26" s="49" t="str">
        <f t="shared" si="3"/>
        <v>Low 8</v>
      </c>
      <c r="G26" s="47"/>
      <c r="I26">
        <f>IF(Table2[[#This Row],[Likelihood]]="Certain",5,IF(Table2[[#This Row],[Likelihood]]="Very Likely",4,IF(Table2[[#This Row],[Likelihood]]="Likely",3,IF(Table2[[#This Row],[Likelihood]]="Unlikely",2,IF(Table2[[#This Row],[Likelihood]]="Very Unlikely",1,0)))))</f>
        <v>2</v>
      </c>
      <c r="J26">
        <f>IF(Table2[[#This Row],[Severity]]="Death",5,IF(Table2[[#This Row],[Severity]]="Major Injury/Long Term Absence",4,IF(Table2[[#This Row],[Severity]]="Reportable Condition",3,IF(Table2[[#This Row],[Severity]]="Injury and up to 3 days off",2,IF(Table2[[#This Row],[Severity]]="Minor Injury, No time off",1,0)))))</f>
        <v>4</v>
      </c>
      <c r="K26">
        <f t="shared" si="2"/>
        <v>8</v>
      </c>
    </row>
    <row r="27" spans="2:14" ht="57" customHeight="1" x14ac:dyDescent="0.25">
      <c r="B27" s="15" t="s">
        <v>109</v>
      </c>
      <c r="C27" s="15" t="s">
        <v>167</v>
      </c>
      <c r="D27" s="46" t="s">
        <v>26</v>
      </c>
      <c r="E27" s="47" t="s">
        <v>22</v>
      </c>
      <c r="F27" s="49" t="str">
        <f t="shared" si="3"/>
        <v>Low 8</v>
      </c>
      <c r="G27" s="47"/>
      <c r="I27">
        <f>IF(Table2[[#This Row],[Likelihood]]="Certain",5,IF(Table2[[#This Row],[Likelihood]]="Very Likely",4,IF(Table2[[#This Row],[Likelihood]]="Likely",3,IF(Table2[[#This Row],[Likelihood]]="Unlikely",2,IF(Table2[[#This Row],[Likelihood]]="Very Unlikely",1,0)))))</f>
        <v>2</v>
      </c>
      <c r="J27">
        <f>IF(Table2[[#This Row],[Severity]]="Death",5,IF(Table2[[#This Row],[Severity]]="Major Injury/Long Term Absence",4,IF(Table2[[#This Row],[Severity]]="Reportable Condition",3,IF(Table2[[#This Row],[Severity]]="Injury and up to 3 days off",2,IF(Table2[[#This Row],[Severity]]="Minor Injury, No time off",1,0)))))</f>
        <v>4</v>
      </c>
      <c r="K27">
        <f t="shared" si="2"/>
        <v>8</v>
      </c>
    </row>
    <row r="28" spans="2:14" ht="63" customHeight="1" x14ac:dyDescent="0.25">
      <c r="B28" s="15" t="s">
        <v>110</v>
      </c>
      <c r="C28" s="15" t="s">
        <v>168</v>
      </c>
      <c r="D28" s="14" t="s">
        <v>26</v>
      </c>
      <c r="E28" s="47" t="s">
        <v>22</v>
      </c>
      <c r="F28" s="49" t="str">
        <f t="shared" si="3"/>
        <v>Low 8</v>
      </c>
      <c r="G28" s="47"/>
      <c r="I28">
        <f>IF(Table2[[#This Row],[Likelihood]]="Certain",5,IF(Table2[[#This Row],[Likelihood]]="Very Likely",4,IF(Table2[[#This Row],[Likelihood]]="Likely",3,IF(Table2[[#This Row],[Likelihood]]="Unlikely",2,IF(Table2[[#This Row],[Likelihood]]="Very Unlikely",1,0)))))</f>
        <v>2</v>
      </c>
      <c r="J28">
        <f>IF(Table2[[#This Row],[Severity]]="Death",5,IF(Table2[[#This Row],[Severity]]="Major Injury/Long Term Absence",4,IF(Table2[[#This Row],[Severity]]="Reportable Condition",3,IF(Table2[[#This Row],[Severity]]="Injury and up to 3 days off",2,IF(Table2[[#This Row],[Severity]]="Minor Injury, No time off",1,0)))))</f>
        <v>4</v>
      </c>
      <c r="K28">
        <f t="shared" si="2"/>
        <v>8</v>
      </c>
    </row>
    <row r="29" spans="2:14" ht="57" customHeight="1" x14ac:dyDescent="0.25">
      <c r="B29" s="15" t="s">
        <v>111</v>
      </c>
      <c r="C29" s="15" t="s">
        <v>169</v>
      </c>
      <c r="D29" s="46" t="s">
        <v>26</v>
      </c>
      <c r="E29" s="47" t="s">
        <v>9</v>
      </c>
      <c r="F29" s="49" t="str">
        <f t="shared" si="3"/>
        <v>Low 4</v>
      </c>
      <c r="G29" s="47"/>
      <c r="I29">
        <f>IF(Table2[[#This Row],[Likelihood]]="Certain",5,IF(Table2[[#This Row],[Likelihood]]="Very Likely",4,IF(Table2[[#This Row],[Likelihood]]="Likely",3,IF(Table2[[#This Row],[Likelihood]]="Unlikely",2,IF(Table2[[#This Row],[Likelihood]]="Very Unlikely",1,0)))))</f>
        <v>1</v>
      </c>
      <c r="J29">
        <f>IF(Table2[[#This Row],[Severity]]="Death",5,IF(Table2[[#This Row],[Severity]]="Major Injury/Long Term Absence",4,IF(Table2[[#This Row],[Severity]]="Reportable Condition",3,IF(Table2[[#This Row],[Severity]]="Injury and up to 3 days off",2,IF(Table2[[#This Row],[Severity]]="Minor Injury, No time off",1,0)))))</f>
        <v>4</v>
      </c>
      <c r="K29">
        <f t="shared" si="2"/>
        <v>4</v>
      </c>
    </row>
    <row r="30" spans="2:14" ht="140.25" x14ac:dyDescent="0.25">
      <c r="B30" s="15" t="s">
        <v>112</v>
      </c>
      <c r="C30" s="15" t="s">
        <v>170</v>
      </c>
      <c r="D30" s="46" t="s">
        <v>26</v>
      </c>
      <c r="E30" s="47" t="s">
        <v>22</v>
      </c>
      <c r="F30" s="49" t="str">
        <f t="shared" si="3"/>
        <v>Low 8</v>
      </c>
      <c r="G30" s="47"/>
      <c r="I30">
        <f>IF(Table2[[#This Row],[Likelihood]]="Certain",5,IF(Table2[[#This Row],[Likelihood]]="Very Likely",4,IF(Table2[[#This Row],[Likelihood]]="Likely",3,IF(Table2[[#This Row],[Likelihood]]="Unlikely",2,IF(Table2[[#This Row],[Likelihood]]="Very Unlikely",1,0)))))</f>
        <v>2</v>
      </c>
      <c r="J30">
        <f>IF(Table2[[#This Row],[Severity]]="Death",5,IF(Table2[[#This Row],[Severity]]="Major Injury/Long Term Absence",4,IF(Table2[[#This Row],[Severity]]="Reportable Condition",3,IF(Table2[[#This Row],[Severity]]="Injury and up to 3 days off",2,IF(Table2[[#This Row],[Severity]]="Minor Injury, No time off",1,0)))))</f>
        <v>4</v>
      </c>
      <c r="K30">
        <f t="shared" si="2"/>
        <v>8</v>
      </c>
    </row>
    <row r="31" spans="2:14" ht="48" customHeight="1" x14ac:dyDescent="0.25">
      <c r="B31" s="15" t="s">
        <v>113</v>
      </c>
      <c r="C31" s="15" t="s">
        <v>148</v>
      </c>
      <c r="D31" s="14" t="s">
        <v>26</v>
      </c>
      <c r="E31" s="47" t="s">
        <v>9</v>
      </c>
      <c r="F31" s="49" t="str">
        <f t="shared" si="3"/>
        <v>Low 4</v>
      </c>
      <c r="G31" s="47"/>
      <c r="I31">
        <f>IF(Table2[[#This Row],[Likelihood]]="Certain",5,IF(Table2[[#This Row],[Likelihood]]="Very Likely",4,IF(Table2[[#This Row],[Likelihood]]="Likely",3,IF(Table2[[#This Row],[Likelihood]]="Unlikely",2,IF(Table2[[#This Row],[Likelihood]]="Very Unlikely",1,0)))))</f>
        <v>1</v>
      </c>
      <c r="J31">
        <f>IF(Table2[[#This Row],[Severity]]="Death",5,IF(Table2[[#This Row],[Severity]]="Major Injury/Long Term Absence",4,IF(Table2[[#This Row],[Severity]]="Reportable Condition",3,IF(Table2[[#This Row],[Severity]]="Injury and up to 3 days off",2,IF(Table2[[#This Row],[Severity]]="Minor Injury, No time off",1,0)))))</f>
        <v>4</v>
      </c>
      <c r="K31">
        <f t="shared" si="2"/>
        <v>4</v>
      </c>
    </row>
    <row r="32" spans="2:14" ht="60" customHeight="1" x14ac:dyDescent="0.25">
      <c r="B32" s="15" t="s">
        <v>114</v>
      </c>
      <c r="C32" s="15" t="s">
        <v>142</v>
      </c>
      <c r="D32" s="46" t="s">
        <v>26</v>
      </c>
      <c r="E32" s="47" t="s">
        <v>22</v>
      </c>
      <c r="F32" s="49" t="str">
        <f t="shared" si="3"/>
        <v>Low 8</v>
      </c>
      <c r="G32" s="47"/>
      <c r="I32">
        <f>IF(Table2[[#This Row],[Likelihood]]="Certain",5,IF(Table2[[#This Row],[Likelihood]]="Very Likely",4,IF(Table2[[#This Row],[Likelihood]]="Likely",3,IF(Table2[[#This Row],[Likelihood]]="Unlikely",2,IF(Table2[[#This Row],[Likelihood]]="Very Unlikely",1,0)))))</f>
        <v>2</v>
      </c>
      <c r="J32">
        <f>IF(Table2[[#This Row],[Severity]]="Death",5,IF(Table2[[#This Row],[Severity]]="Major Injury/Long Term Absence",4,IF(Table2[[#This Row],[Severity]]="Reportable Condition",3,IF(Table2[[#This Row],[Severity]]="Injury and up to 3 days off",2,IF(Table2[[#This Row],[Severity]]="Minor Injury, No time off",1,0)))))</f>
        <v>4</v>
      </c>
      <c r="K32">
        <f t="shared" si="2"/>
        <v>8</v>
      </c>
    </row>
    <row r="33" spans="2:11" ht="38.25" x14ac:dyDescent="0.25">
      <c r="B33" s="15" t="s">
        <v>115</v>
      </c>
      <c r="C33" s="15" t="s">
        <v>171</v>
      </c>
      <c r="D33" s="46" t="s">
        <v>26</v>
      </c>
      <c r="E33" s="47" t="s">
        <v>22</v>
      </c>
      <c r="F33" s="49" t="str">
        <f t="shared" si="3"/>
        <v>Low 8</v>
      </c>
      <c r="G33" s="47"/>
      <c r="I33">
        <f>IF(Table2[[#This Row],[Likelihood]]="Certain",5,IF(Table2[[#This Row],[Likelihood]]="Very Likely",4,IF(Table2[[#This Row],[Likelihood]]="Likely",3,IF(Table2[[#This Row],[Likelihood]]="Unlikely",2,IF(Table2[[#This Row],[Likelihood]]="Very Unlikely",1,0)))))</f>
        <v>2</v>
      </c>
      <c r="J33">
        <f>IF(Table2[[#This Row],[Severity]]="Death",5,IF(Table2[[#This Row],[Severity]]="Major Injury/Long Term Absence",4,IF(Table2[[#This Row],[Severity]]="Reportable Condition",3,IF(Table2[[#This Row],[Severity]]="Injury and up to 3 days off",2,IF(Table2[[#This Row],[Severity]]="Minor Injury, No time off",1,0)))))</f>
        <v>4</v>
      </c>
      <c r="K33">
        <f t="shared" si="2"/>
        <v>8</v>
      </c>
    </row>
    <row r="34" spans="2:11" ht="38.25" x14ac:dyDescent="0.25">
      <c r="B34" s="15" t="s">
        <v>116</v>
      </c>
      <c r="C34" s="15" t="s">
        <v>143</v>
      </c>
      <c r="D34" s="46" t="s">
        <v>26</v>
      </c>
      <c r="E34" s="47" t="s">
        <v>22</v>
      </c>
      <c r="F34" s="49" t="str">
        <f t="shared" si="3"/>
        <v>Low 8</v>
      </c>
      <c r="G34" s="47"/>
      <c r="I34">
        <f>IF(Table2[[#This Row],[Likelihood]]="Certain",5,IF(Table2[[#This Row],[Likelihood]]="Very Likely",4,IF(Table2[[#This Row],[Likelihood]]="Likely",3,IF(Table2[[#This Row],[Likelihood]]="Unlikely",2,IF(Table2[[#This Row],[Likelihood]]="Very Unlikely",1,0)))))</f>
        <v>2</v>
      </c>
      <c r="J34">
        <f>IF(Table2[[#This Row],[Severity]]="Death",5,IF(Table2[[#This Row],[Severity]]="Major Injury/Long Term Absence",4,IF(Table2[[#This Row],[Severity]]="Reportable Condition",3,IF(Table2[[#This Row],[Severity]]="Injury and up to 3 days off",2,IF(Table2[[#This Row],[Severity]]="Minor Injury, No time off",1,0)))))</f>
        <v>4</v>
      </c>
      <c r="K34">
        <f t="shared" si="2"/>
        <v>8</v>
      </c>
    </row>
    <row r="35" spans="2:11" ht="75.75" customHeight="1" x14ac:dyDescent="0.25">
      <c r="B35" s="15" t="s">
        <v>117</v>
      </c>
      <c r="C35" s="15" t="s">
        <v>172</v>
      </c>
      <c r="D35" s="46" t="s">
        <v>26</v>
      </c>
      <c r="E35" s="47" t="s">
        <v>22</v>
      </c>
      <c r="F35" s="49" t="str">
        <f t="shared" si="3"/>
        <v>Low 8</v>
      </c>
      <c r="G35" s="47"/>
      <c r="I35">
        <f>IF(Table2[[#This Row],[Likelihood]]="Certain",5,IF(Table2[[#This Row],[Likelihood]]="Very Likely",4,IF(Table2[[#This Row],[Likelihood]]="Likely",3,IF(Table2[[#This Row],[Likelihood]]="Unlikely",2,IF(Table2[[#This Row],[Likelihood]]="Very Unlikely",1,0)))))</f>
        <v>2</v>
      </c>
      <c r="J35">
        <f>IF(Table2[[#This Row],[Severity]]="Death",5,IF(Table2[[#This Row],[Severity]]="Major Injury/Long Term Absence",4,IF(Table2[[#This Row],[Severity]]="Reportable Condition",3,IF(Table2[[#This Row],[Severity]]="Injury and up to 3 days off",2,IF(Table2[[#This Row],[Severity]]="Minor Injury, No time off",1,0)))))</f>
        <v>4</v>
      </c>
      <c r="K35">
        <f t="shared" si="2"/>
        <v>8</v>
      </c>
    </row>
    <row r="36" spans="2:11" ht="60" customHeight="1" x14ac:dyDescent="0.25">
      <c r="B36" s="15" t="s">
        <v>118</v>
      </c>
      <c r="C36" s="15" t="s">
        <v>149</v>
      </c>
      <c r="D36" s="46" t="s">
        <v>26</v>
      </c>
      <c r="E36" s="47" t="s">
        <v>22</v>
      </c>
      <c r="F36" s="49" t="str">
        <f t="shared" si="3"/>
        <v>Low 8</v>
      </c>
      <c r="G36" s="47"/>
      <c r="I36">
        <f>IF(Table2[[#This Row],[Likelihood]]="Certain",5,IF(Table2[[#This Row],[Likelihood]]="Very Likely",4,IF(Table2[[#This Row],[Likelihood]]="Likely",3,IF(Table2[[#This Row],[Likelihood]]="Unlikely",2,IF(Table2[[#This Row],[Likelihood]]="Very Unlikely",1,0)))))</f>
        <v>2</v>
      </c>
      <c r="J36">
        <f>IF(Table2[[#This Row],[Severity]]="Death",5,IF(Table2[[#This Row],[Severity]]="Major Injury/Long Term Absence",4,IF(Table2[[#This Row],[Severity]]="Reportable Condition",3,IF(Table2[[#This Row],[Severity]]="Injury and up to 3 days off",2,IF(Table2[[#This Row],[Severity]]="Minor Injury, No time off",1,0)))))</f>
        <v>4</v>
      </c>
      <c r="K36">
        <f t="shared" si="2"/>
        <v>8</v>
      </c>
    </row>
    <row r="37" spans="2:11" ht="70.5" customHeight="1" x14ac:dyDescent="0.25">
      <c r="B37" s="15" t="s">
        <v>119</v>
      </c>
      <c r="C37" s="15" t="s">
        <v>144</v>
      </c>
      <c r="D37" s="46" t="s">
        <v>26</v>
      </c>
      <c r="E37" s="47" t="s">
        <v>22</v>
      </c>
      <c r="F37" s="49" t="str">
        <f t="shared" si="3"/>
        <v>Low 8</v>
      </c>
      <c r="G37" s="47"/>
      <c r="I37">
        <f>IF(Table2[[#This Row],[Likelihood]]="Certain",5,IF(Table2[[#This Row],[Likelihood]]="Very Likely",4,IF(Table2[[#This Row],[Likelihood]]="Likely",3,IF(Table2[[#This Row],[Likelihood]]="Unlikely",2,IF(Table2[[#This Row],[Likelihood]]="Very Unlikely",1,0)))))</f>
        <v>2</v>
      </c>
      <c r="J37">
        <f>IF(Table2[[#This Row],[Severity]]="Death",5,IF(Table2[[#This Row],[Severity]]="Major Injury/Long Term Absence",4,IF(Table2[[#This Row],[Severity]]="Reportable Condition",3,IF(Table2[[#This Row],[Severity]]="Injury and up to 3 days off",2,IF(Table2[[#This Row],[Severity]]="Minor Injury, No time off",1,0)))))</f>
        <v>4</v>
      </c>
      <c r="K37">
        <f t="shared" si="2"/>
        <v>8</v>
      </c>
    </row>
    <row r="38" spans="2:11" ht="57.75" customHeight="1" x14ac:dyDescent="0.25">
      <c r="B38" s="15" t="s">
        <v>120</v>
      </c>
      <c r="C38" s="15" t="s">
        <v>173</v>
      </c>
      <c r="D38" s="46" t="s">
        <v>26</v>
      </c>
      <c r="E38" s="47" t="s">
        <v>22</v>
      </c>
      <c r="F38" s="49" t="str">
        <f t="shared" si="3"/>
        <v>Low 8</v>
      </c>
      <c r="G38" s="47"/>
      <c r="I38">
        <f>IF(Table2[[#This Row],[Likelihood]]="Certain",5,IF(Table2[[#This Row],[Likelihood]]="Very Likely",4,IF(Table2[[#This Row],[Likelihood]]="Likely",3,IF(Table2[[#This Row],[Likelihood]]="Unlikely",2,IF(Table2[[#This Row],[Likelihood]]="Very Unlikely",1,0)))))</f>
        <v>2</v>
      </c>
      <c r="J38">
        <f>IF(Table2[[#This Row],[Severity]]="Death",5,IF(Table2[[#This Row],[Severity]]="Major Injury/Long Term Absence",4,IF(Table2[[#This Row],[Severity]]="Reportable Condition",3,IF(Table2[[#This Row],[Severity]]="Injury and up to 3 days off",2,IF(Table2[[#This Row],[Severity]]="Minor Injury, No time off",1,0)))))</f>
        <v>4</v>
      </c>
      <c r="K38">
        <f t="shared" si="2"/>
        <v>8</v>
      </c>
    </row>
    <row r="39" spans="2:11" ht="47.25" customHeight="1" x14ac:dyDescent="0.25">
      <c r="B39" s="15" t="s">
        <v>121</v>
      </c>
      <c r="C39" s="15" t="s">
        <v>136</v>
      </c>
      <c r="D39" s="46" t="s">
        <v>26</v>
      </c>
      <c r="E39" s="47" t="s">
        <v>9</v>
      </c>
      <c r="F39" s="49" t="str">
        <f t="shared" si="3"/>
        <v>Low 4</v>
      </c>
      <c r="G39" s="47"/>
      <c r="I39">
        <f>IF(Table2[[#This Row],[Likelihood]]="Certain",5,IF(Table2[[#This Row],[Likelihood]]="Very Likely",4,IF(Table2[[#This Row],[Likelihood]]="Likely",3,IF(Table2[[#This Row],[Likelihood]]="Unlikely",2,IF(Table2[[#This Row],[Likelihood]]="Very Unlikely",1,0)))))</f>
        <v>1</v>
      </c>
      <c r="J39">
        <f>IF(Table2[[#This Row],[Severity]]="Death",5,IF(Table2[[#This Row],[Severity]]="Major Injury/Long Term Absence",4,IF(Table2[[#This Row],[Severity]]="Reportable Condition",3,IF(Table2[[#This Row],[Severity]]="Injury and up to 3 days off",2,IF(Table2[[#This Row],[Severity]]="Minor Injury, No time off",1,0)))))</f>
        <v>4</v>
      </c>
      <c r="K39">
        <f t="shared" si="2"/>
        <v>4</v>
      </c>
    </row>
    <row r="40" spans="2:11" ht="72" customHeight="1" x14ac:dyDescent="0.25">
      <c r="B40" s="15" t="s">
        <v>122</v>
      </c>
      <c r="C40" s="15" t="s">
        <v>174</v>
      </c>
      <c r="D40" s="46" t="s">
        <v>26</v>
      </c>
      <c r="E40" s="47" t="s">
        <v>9</v>
      </c>
      <c r="F40" s="49" t="str">
        <f t="shared" si="3"/>
        <v>Low 4</v>
      </c>
      <c r="G40" s="47"/>
      <c r="I40">
        <f>IF(Table2[[#This Row],[Likelihood]]="Certain",5,IF(Table2[[#This Row],[Likelihood]]="Very Likely",4,IF(Table2[[#This Row],[Likelihood]]="Likely",3,IF(Table2[[#This Row],[Likelihood]]="Unlikely",2,IF(Table2[[#This Row],[Likelihood]]="Very Unlikely",1,0)))))</f>
        <v>1</v>
      </c>
      <c r="J40">
        <f>IF(Table2[[#This Row],[Severity]]="Death",5,IF(Table2[[#This Row],[Severity]]="Major Injury/Long Term Absence",4,IF(Table2[[#This Row],[Severity]]="Reportable Condition",3,IF(Table2[[#This Row],[Severity]]="Injury and up to 3 days off",2,IF(Table2[[#This Row],[Severity]]="Minor Injury, No time off",1,0)))))</f>
        <v>4</v>
      </c>
      <c r="K40">
        <f t="shared" si="2"/>
        <v>4</v>
      </c>
    </row>
    <row r="41" spans="2:11" ht="38.25" x14ac:dyDescent="0.25">
      <c r="B41" s="15" t="s">
        <v>123</v>
      </c>
      <c r="C41" s="15" t="s">
        <v>175</v>
      </c>
      <c r="D41" s="46" t="s">
        <v>26</v>
      </c>
      <c r="E41" s="47" t="s">
        <v>9</v>
      </c>
      <c r="F41" s="49" t="str">
        <f t="shared" si="3"/>
        <v>Low 4</v>
      </c>
      <c r="G41" s="47"/>
      <c r="I41">
        <f>IF(Table2[[#This Row],[Likelihood]]="Certain",5,IF(Table2[[#This Row],[Likelihood]]="Very Likely",4,IF(Table2[[#This Row],[Likelihood]]="Likely",3,IF(Table2[[#This Row],[Likelihood]]="Unlikely",2,IF(Table2[[#This Row],[Likelihood]]="Very Unlikely",1,0)))))</f>
        <v>1</v>
      </c>
      <c r="J41">
        <f>IF(Table2[[#This Row],[Severity]]="Death",5,IF(Table2[[#This Row],[Severity]]="Major Injury/Long Term Absence",4,IF(Table2[[#This Row],[Severity]]="Reportable Condition",3,IF(Table2[[#This Row],[Severity]]="Injury and up to 3 days off",2,IF(Table2[[#This Row],[Severity]]="Minor Injury, No time off",1,0)))))</f>
        <v>4</v>
      </c>
      <c r="K41">
        <f t="shared" si="2"/>
        <v>4</v>
      </c>
    </row>
    <row r="42" spans="2:11" ht="73.5" customHeight="1" x14ac:dyDescent="0.25">
      <c r="B42" s="15" t="s">
        <v>124</v>
      </c>
      <c r="C42" s="15" t="s">
        <v>176</v>
      </c>
      <c r="D42" s="46" t="s">
        <v>26</v>
      </c>
      <c r="E42" s="47" t="s">
        <v>22</v>
      </c>
      <c r="F42" s="49" t="str">
        <f t="shared" si="3"/>
        <v>Low 8</v>
      </c>
      <c r="G42" s="47"/>
      <c r="I42">
        <f>IF(Table2[[#This Row],[Likelihood]]="Certain",5,IF(Table2[[#This Row],[Likelihood]]="Very Likely",4,IF(Table2[[#This Row],[Likelihood]]="Likely",3,IF(Table2[[#This Row],[Likelihood]]="Unlikely",2,IF(Table2[[#This Row],[Likelihood]]="Very Unlikely",1,0)))))</f>
        <v>2</v>
      </c>
      <c r="J42">
        <f>IF(Table2[[#This Row],[Severity]]="Death",5,IF(Table2[[#This Row],[Severity]]="Major Injury/Long Term Absence",4,IF(Table2[[#This Row],[Severity]]="Reportable Condition",3,IF(Table2[[#This Row],[Severity]]="Injury and up to 3 days off",2,IF(Table2[[#This Row],[Severity]]="Minor Injury, No time off",1,0)))))</f>
        <v>4</v>
      </c>
      <c r="K42">
        <f t="shared" ref="K42:K70" si="4">I42*J42</f>
        <v>8</v>
      </c>
    </row>
    <row r="43" spans="2:11" ht="57" customHeight="1" x14ac:dyDescent="0.25">
      <c r="B43" s="15" t="s">
        <v>125</v>
      </c>
      <c r="C43" s="15" t="s">
        <v>129</v>
      </c>
      <c r="D43" s="46" t="s">
        <v>26</v>
      </c>
      <c r="E43" s="47" t="s">
        <v>22</v>
      </c>
      <c r="F43" s="49" t="str">
        <f t="shared" si="3"/>
        <v>Low 8</v>
      </c>
      <c r="G43" s="47"/>
      <c r="I43">
        <f>IF(Table2[[#This Row],[Likelihood]]="Certain",5,IF(Table2[[#This Row],[Likelihood]]="Very Likely",4,IF(Table2[[#This Row],[Likelihood]]="Likely",3,IF(Table2[[#This Row],[Likelihood]]="Unlikely",2,IF(Table2[[#This Row],[Likelihood]]="Very Unlikely",1,0)))))</f>
        <v>2</v>
      </c>
      <c r="J43">
        <f>IF(Table2[[#This Row],[Severity]]="Death",5,IF(Table2[[#This Row],[Severity]]="Major Injury/Long Term Absence",4,IF(Table2[[#This Row],[Severity]]="Reportable Condition",3,IF(Table2[[#This Row],[Severity]]="Injury and up to 3 days off",2,IF(Table2[[#This Row],[Severity]]="Minor Injury, No time off",1,0)))))</f>
        <v>4</v>
      </c>
      <c r="K43">
        <f t="shared" si="4"/>
        <v>8</v>
      </c>
    </row>
    <row r="44" spans="2:11" ht="57.75" customHeight="1" x14ac:dyDescent="0.25">
      <c r="B44" s="15" t="s">
        <v>126</v>
      </c>
      <c r="C44" s="15" t="s">
        <v>145</v>
      </c>
      <c r="D44" s="46" t="s">
        <v>26</v>
      </c>
      <c r="E44" s="47" t="s">
        <v>22</v>
      </c>
      <c r="F44" s="56" t="str">
        <f>CONCATENATE(IF(K44&gt;15,"High",IF(K44&gt;8,"Medium",IF(K44&gt;1,"Low","")))," ",K44)</f>
        <v>Low 8</v>
      </c>
      <c r="G44" s="47"/>
      <c r="I44">
        <f>IF(Table2[[#This Row],[Likelihood]]="Certain",5,IF(Table2[[#This Row],[Likelihood]]="Very Likely",4,IF(Table2[[#This Row],[Likelihood]]="Likely",3,IF(Table2[[#This Row],[Likelihood]]="Unlikely",2,IF(Table2[[#This Row],[Likelihood]]="Very Unlikely",1,0)))))</f>
        <v>2</v>
      </c>
      <c r="J44">
        <f>IF(Table2[[#This Row],[Severity]]="Death",5,IF(Table2[[#This Row],[Severity]]="Major Injury/Long Term Absence",4,IF(Table2[[#This Row],[Severity]]="Reportable Condition",3,IF(Table2[[#This Row],[Severity]]="Injury and up to 3 days off",2,IF(Table2[[#This Row],[Severity]]="Minor Injury, No time off",1,0)))))</f>
        <v>4</v>
      </c>
      <c r="K44">
        <f t="shared" si="4"/>
        <v>8</v>
      </c>
    </row>
    <row r="45" spans="2:11" ht="58.5" customHeight="1" x14ac:dyDescent="0.25">
      <c r="B45" s="15" t="s">
        <v>127</v>
      </c>
      <c r="C45" s="15" t="s">
        <v>147</v>
      </c>
      <c r="D45" s="46" t="s">
        <v>26</v>
      </c>
      <c r="E45" s="47" t="s">
        <v>22</v>
      </c>
      <c r="F45" s="49" t="str">
        <f t="shared" si="3"/>
        <v>Low 8</v>
      </c>
      <c r="G45" s="47"/>
      <c r="I45">
        <f>IF(Table2[[#This Row],[Likelihood]]="Certain",5,IF(Table2[[#This Row],[Likelihood]]="Very Likely",4,IF(Table2[[#This Row],[Likelihood]]="Likely",3,IF(Table2[[#This Row],[Likelihood]]="Unlikely",2,IF(Table2[[#This Row],[Likelihood]]="Very Unlikely",1,0)))))</f>
        <v>2</v>
      </c>
      <c r="J45">
        <f>IF(Table2[[#This Row],[Severity]]="Death",5,IF(Table2[[#This Row],[Severity]]="Major Injury/Long Term Absence",4,IF(Table2[[#This Row],[Severity]]="Reportable Condition",3,IF(Table2[[#This Row],[Severity]]="Injury and up to 3 days off",2,IF(Table2[[#This Row],[Severity]]="Minor Injury, No time off",1,0)))))</f>
        <v>4</v>
      </c>
      <c r="K45">
        <f t="shared" si="4"/>
        <v>8</v>
      </c>
    </row>
    <row r="46" spans="2:11" ht="58.5" customHeight="1" x14ac:dyDescent="0.25">
      <c r="B46" s="57" t="s">
        <v>132</v>
      </c>
      <c r="C46" s="15" t="s">
        <v>150</v>
      </c>
      <c r="D46" s="14" t="s">
        <v>26</v>
      </c>
      <c r="E46" s="9" t="s">
        <v>22</v>
      </c>
      <c r="F46" s="56" t="s">
        <v>131</v>
      </c>
      <c r="G46" s="9"/>
    </row>
    <row r="47" spans="2:11" ht="38.25" x14ac:dyDescent="0.25">
      <c r="B47" s="57" t="s">
        <v>137</v>
      </c>
      <c r="C47" s="15" t="s">
        <v>138</v>
      </c>
      <c r="D47" s="14" t="s">
        <v>26</v>
      </c>
      <c r="E47" s="9" t="s">
        <v>22</v>
      </c>
      <c r="F47" s="56" t="s">
        <v>131</v>
      </c>
      <c r="G47" s="9"/>
    </row>
    <row r="48" spans="2:11" ht="51" x14ac:dyDescent="0.25">
      <c r="B48" s="15" t="s">
        <v>179</v>
      </c>
      <c r="C48" s="15" t="s">
        <v>180</v>
      </c>
      <c r="D48" s="46" t="s">
        <v>26</v>
      </c>
      <c r="E48" s="47" t="s">
        <v>22</v>
      </c>
      <c r="F48" s="49" t="str">
        <f t="shared" si="3"/>
        <v>Low 8</v>
      </c>
      <c r="G48" s="47"/>
      <c r="I48">
        <f>IF(Table2[[#This Row],[Likelihood]]="Certain",5,IF(Table2[[#This Row],[Likelihood]]="Very Likely",4,IF(Table2[[#This Row],[Likelihood]]="Likely",3,IF(Table2[[#This Row],[Likelihood]]="Unlikely",2,IF(Table2[[#This Row],[Likelihood]]="Very Unlikely",1,0)))))</f>
        <v>2</v>
      </c>
      <c r="J48">
        <f>IF(Table2[[#This Row],[Severity]]="Death",5,IF(Table2[[#This Row],[Severity]]="Major Injury/Long Term Absence",4,IF(Table2[[#This Row],[Severity]]="Reportable Condition",3,IF(Table2[[#This Row],[Severity]]="Injury and up to 3 days off",2,IF(Table2[[#This Row],[Severity]]="Minor Injury, No time off",1,0)))))</f>
        <v>4</v>
      </c>
      <c r="K48">
        <f t="shared" si="4"/>
        <v>8</v>
      </c>
    </row>
    <row r="49" spans="2:11" x14ac:dyDescent="0.25">
      <c r="B49" s="86" t="s">
        <v>181</v>
      </c>
      <c r="C49" s="87" t="s">
        <v>182</v>
      </c>
      <c r="D49" s="88"/>
      <c r="E49" s="89"/>
      <c r="F49" s="90" t="str">
        <f>CONCATENATE(IF(K49&gt;15,"High",IF(K49&gt;8,"Medium",IF(K49&gt;1,"Low","")))," ",K49)</f>
        <v xml:space="preserve"> 0</v>
      </c>
      <c r="G49" s="89"/>
      <c r="I49">
        <f>IF(Table2[[#This Row],[Likelihood]]="Certain",5,IF(Table2[[#This Row],[Likelihood]]="Very Likely",4,IF(Table2[[#This Row],[Likelihood]]="Likely",3,IF(Table2[[#This Row],[Likelihood]]="Unlikely",2,IF(Table2[[#This Row],[Likelihood]]="Very Unlikely",1,0)))))</f>
        <v>0</v>
      </c>
      <c r="J49">
        <f>IF(Table2[[#This Row],[Severity]]="Death",5,IF(Table2[[#This Row],[Severity]]="Major Injury/Long Term Absence",4,IF(Table2[[#This Row],[Severity]]="Reportable Condition",3,IF(Table2[[#This Row],[Severity]]="Injury and up to 3 days off",2,IF(Table2[[#This Row],[Severity]]="Minor Injury, No time off",1,0)))))</f>
        <v>0</v>
      </c>
      <c r="K49">
        <f t="shared" si="4"/>
        <v>0</v>
      </c>
    </row>
    <row r="50" spans="2:11" ht="32.25" thickBot="1" x14ac:dyDescent="0.3">
      <c r="B50" s="12" t="s">
        <v>28</v>
      </c>
      <c r="C50" s="10"/>
      <c r="D50" s="11"/>
      <c r="E50" s="9"/>
      <c r="F50" s="9"/>
      <c r="G50" s="9"/>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4"/>
        <v>#VALUE!</v>
      </c>
    </row>
    <row r="51" spans="2:11" ht="15.75" thickBot="1" x14ac:dyDescent="0.3">
      <c r="B51" s="16" t="s">
        <v>31</v>
      </c>
      <c r="C51" s="70" t="s">
        <v>177</v>
      </c>
      <c r="D51" s="70"/>
      <c r="E51" s="70"/>
      <c r="F51" s="70"/>
      <c r="G51" s="70"/>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4"/>
        <v>#VALUE!</v>
      </c>
    </row>
    <row r="52" spans="2:11" ht="15.75" thickBot="1" x14ac:dyDescent="0.3">
      <c r="B52" s="13" t="s">
        <v>32</v>
      </c>
      <c r="C52" s="70"/>
      <c r="D52" s="70"/>
      <c r="E52" s="70"/>
      <c r="F52" s="70"/>
      <c r="G52" s="70"/>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4"/>
        <v>#VALUE!</v>
      </c>
    </row>
    <row r="53" spans="2:11" ht="15.75" thickBot="1" x14ac:dyDescent="0.3">
      <c r="B53" s="16" t="s">
        <v>33</v>
      </c>
      <c r="C53" s="66"/>
      <c r="D53" s="67"/>
      <c r="E53" s="67"/>
      <c r="F53" s="67"/>
      <c r="G53" s="68"/>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4"/>
        <v>#VALUE!</v>
      </c>
    </row>
    <row r="54" spans="2:11" ht="15.75" thickBot="1" x14ac:dyDescent="0.3">
      <c r="B54" s="13" t="s">
        <v>34</v>
      </c>
      <c r="C54" s="70" t="s">
        <v>177</v>
      </c>
      <c r="D54" s="70"/>
      <c r="E54" s="70"/>
      <c r="F54" s="70"/>
      <c r="G54" s="70"/>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4"/>
        <v>#VALUE!</v>
      </c>
    </row>
    <row r="55" spans="2:11" ht="15.75" thickBot="1" x14ac:dyDescent="0.3">
      <c r="B55" s="13" t="s">
        <v>35</v>
      </c>
      <c r="C55" s="63" t="s">
        <v>146</v>
      </c>
      <c r="D55" s="64"/>
      <c r="E55" s="64"/>
      <c r="F55" s="64"/>
      <c r="G55" s="6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4"/>
        <v>#VALUE!</v>
      </c>
    </row>
    <row r="56" spans="2:11" ht="15.75" thickBot="1" x14ac:dyDescent="0.3">
      <c r="B56" s="16" t="s">
        <v>36</v>
      </c>
      <c r="C56" s="60"/>
      <c r="D56" s="61"/>
      <c r="E56" s="61"/>
      <c r="F56" s="61"/>
      <c r="G56" s="62"/>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4"/>
        <v>#VALUE!</v>
      </c>
    </row>
    <row r="57" spans="2:11" ht="15.75" thickBot="1" x14ac:dyDescent="0.3">
      <c r="B57" s="16" t="s">
        <v>37</v>
      </c>
      <c r="C57" s="60" t="s">
        <v>178</v>
      </c>
      <c r="D57" s="61"/>
      <c r="E57" s="61"/>
      <c r="F57" s="61"/>
      <c r="G57" s="62"/>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4"/>
        <v>#VALUE!</v>
      </c>
    </row>
    <row r="58" spans="2: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4"/>
        <v>#VALUE!</v>
      </c>
    </row>
    <row r="59" spans="2: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4"/>
        <v>#VALUE!</v>
      </c>
    </row>
    <row r="60" spans="2: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4"/>
        <v>#VALUE!</v>
      </c>
    </row>
    <row r="61" spans="2: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4"/>
        <v>#VALUE!</v>
      </c>
    </row>
    <row r="62" spans="2: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4"/>
        <v>#VALUE!</v>
      </c>
    </row>
    <row r="63" spans="2: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4"/>
        <v>#VALUE!</v>
      </c>
    </row>
    <row r="64" spans="2: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4"/>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4"/>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4"/>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4"/>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4"/>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4"/>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4"/>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ref="K71:K126" si="5">I71*J71</f>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si="5"/>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5"/>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5"/>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5"/>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5"/>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5"/>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5"/>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5"/>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5"/>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5"/>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5"/>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5"/>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5"/>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5"/>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5"/>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5"/>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5"/>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5"/>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5"/>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5"/>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5"/>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5"/>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5"/>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5"/>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5"/>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5"/>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5"/>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5"/>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5"/>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5"/>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5"/>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5"/>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5"/>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5"/>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5"/>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5"/>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5"/>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5"/>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5"/>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5"/>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5"/>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5"/>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5"/>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5"/>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5"/>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5"/>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5"/>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5"/>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5"/>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5"/>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5"/>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5"/>
        <v>#VALUE!</v>
      </c>
    </row>
  </sheetData>
  <mergeCells count="9">
    <mergeCell ref="B1:G1"/>
    <mergeCell ref="C57:G57"/>
    <mergeCell ref="C55:G55"/>
    <mergeCell ref="C56:G56"/>
    <mergeCell ref="C53:G53"/>
    <mergeCell ref="B2:D2"/>
    <mergeCell ref="C51:G51"/>
    <mergeCell ref="C52:G52"/>
    <mergeCell ref="C54:G54"/>
  </mergeCells>
  <conditionalFormatting sqref="G10:G50">
    <cfRule type="cellIs" dxfId="4" priority="1" operator="equal">
      <formula>"No"</formula>
    </cfRule>
    <cfRule type="cellIs" dxfId="3" priority="2" operator="equal">
      <formula>"Yes"</formula>
    </cfRule>
  </conditionalFormatting>
  <hyperlinks>
    <hyperlink ref="C11" r:id="rId1"/>
  </hyperlinks>
  <pageMargins left="0.7" right="0.7" top="0.75" bottom="0.75" header="0.3" footer="0.3"/>
  <pageSetup paperSize="8" fitToHeight="0" orientation="landscape" r:id="rId2"/>
  <ignoredErrors>
    <ignoredError sqref="F10 F46" calculatedColumn="1"/>
  </ignoredErrors>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F10:F50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Lookup!$C$4:$C$8</xm:f>
          </x14:formula1>
          <xm:sqref>N11:N16 E10:E50</xm:sqref>
        </x14:dataValidation>
        <x14:dataValidation type="list" allowBlank="1" showInputMessage="1" showErrorMessage="1">
          <x14:formula1>
            <xm:f>Lookup!$C$13:$C$14</xm:f>
          </x14:formula1>
          <xm:sqref>G9:G50</xm:sqref>
        </x14:dataValidation>
        <x14:dataValidation type="list" allowBlank="1" showInputMessage="1" showErrorMessage="1">
          <x14:formula1>
            <xm:f>Lookup!$D$4:$D$8</xm:f>
          </x14:formula1>
          <xm:sqref>D10:D50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XFD1048576"/>
    </sheetView>
  </sheetViews>
  <sheetFormatPr defaultRowHeight="15" x14ac:dyDescent="0.25"/>
  <cols>
    <col min="1" max="1" width="31.140625" bestFit="1" customWidth="1"/>
    <col min="2" max="2" width="56" customWidth="1"/>
    <col min="3" max="3" width="8.7109375" bestFit="1" customWidth="1"/>
    <col min="4" max="4" width="5" customWidth="1"/>
    <col min="5" max="5" width="32.42578125" bestFit="1" customWidth="1"/>
    <col min="6" max="6" width="58.85546875" customWidth="1"/>
    <col min="7" max="7" width="9.85546875" customWidth="1"/>
  </cols>
  <sheetData>
    <row r="1" spans="1:7" ht="24" thickBot="1" x14ac:dyDescent="0.3">
      <c r="A1" s="74" t="s">
        <v>38</v>
      </c>
      <c r="B1" s="75"/>
      <c r="C1" s="76"/>
      <c r="E1" s="77" t="s">
        <v>39</v>
      </c>
      <c r="F1" s="78"/>
      <c r="G1" s="79"/>
    </row>
    <row r="2" spans="1:7" ht="19.5" thickBot="1" x14ac:dyDescent="0.3">
      <c r="A2" s="17" t="s">
        <v>40</v>
      </c>
      <c r="B2" s="17" t="s">
        <v>41</v>
      </c>
      <c r="C2" s="17" t="s">
        <v>42</v>
      </c>
      <c r="E2" s="17" t="s">
        <v>40</v>
      </c>
      <c r="F2" s="17" t="s">
        <v>41</v>
      </c>
      <c r="G2" s="17" t="s">
        <v>42</v>
      </c>
    </row>
    <row r="3" spans="1:7" ht="30.75" thickBot="1" x14ac:dyDescent="0.3">
      <c r="A3" s="18" t="s">
        <v>43</v>
      </c>
      <c r="B3" s="19" t="s">
        <v>44</v>
      </c>
      <c r="C3" s="20">
        <v>1</v>
      </c>
      <c r="E3" s="21" t="s">
        <v>45</v>
      </c>
      <c r="F3" s="22" t="s">
        <v>46</v>
      </c>
      <c r="G3" s="23">
        <v>1</v>
      </c>
    </row>
    <row r="4" spans="1:7" ht="30.75" thickBot="1" x14ac:dyDescent="0.3">
      <c r="A4" s="18" t="s">
        <v>47</v>
      </c>
      <c r="B4" s="19" t="s">
        <v>48</v>
      </c>
      <c r="C4" s="20">
        <v>2</v>
      </c>
      <c r="E4" s="24" t="s">
        <v>22</v>
      </c>
      <c r="F4" s="25" t="s">
        <v>49</v>
      </c>
      <c r="G4" s="26">
        <v>2</v>
      </c>
    </row>
    <row r="5" spans="1:7" ht="45.75" thickBot="1" x14ac:dyDescent="0.3">
      <c r="A5" s="18" t="s">
        <v>50</v>
      </c>
      <c r="B5" s="19" t="s">
        <v>51</v>
      </c>
      <c r="C5" s="20">
        <v>3</v>
      </c>
      <c r="E5" s="24" t="s">
        <v>23</v>
      </c>
      <c r="F5" s="25" t="s">
        <v>52</v>
      </c>
      <c r="G5" s="26">
        <v>3</v>
      </c>
    </row>
    <row r="6" spans="1:7" ht="45.75" thickBot="1" x14ac:dyDescent="0.3">
      <c r="A6" s="18" t="s">
        <v>53</v>
      </c>
      <c r="B6" s="19" t="s">
        <v>54</v>
      </c>
      <c r="C6" s="20">
        <v>4</v>
      </c>
      <c r="E6" s="24" t="s">
        <v>55</v>
      </c>
      <c r="F6" s="25" t="s">
        <v>56</v>
      </c>
      <c r="G6" s="26">
        <v>4</v>
      </c>
    </row>
    <row r="7" spans="1:7" ht="45.75" thickBot="1" x14ac:dyDescent="0.3">
      <c r="A7" s="27" t="s">
        <v>57</v>
      </c>
      <c r="B7" s="22" t="s">
        <v>58</v>
      </c>
      <c r="C7" s="23">
        <v>5</v>
      </c>
      <c r="E7" s="21" t="s">
        <v>12</v>
      </c>
      <c r="F7" s="28" t="s">
        <v>59</v>
      </c>
      <c r="G7" s="21">
        <v>5</v>
      </c>
    </row>
    <row r="8" spans="1:7" ht="18.75" x14ac:dyDescent="0.3">
      <c r="A8" s="29"/>
      <c r="B8" s="80" t="s">
        <v>60</v>
      </c>
      <c r="C8" s="80"/>
      <c r="D8" s="80"/>
      <c r="E8" s="80"/>
      <c r="F8" s="80"/>
      <c r="G8" s="29"/>
    </row>
    <row r="9" spans="1:7" ht="24.75" thickBot="1" x14ac:dyDescent="0.3">
      <c r="B9" s="81" t="s">
        <v>61</v>
      </c>
      <c r="C9" s="82"/>
      <c r="D9" s="82"/>
      <c r="E9" s="82"/>
      <c r="F9" s="82"/>
    </row>
    <row r="10" spans="1:7" ht="19.5" thickBot="1" x14ac:dyDescent="0.3">
      <c r="B10" s="83" t="s">
        <v>62</v>
      </c>
      <c r="C10" s="84"/>
      <c r="D10" s="84"/>
      <c r="E10" s="84"/>
      <c r="F10" s="85"/>
    </row>
    <row r="11" spans="1:7" x14ac:dyDescent="0.25">
      <c r="B11" s="30"/>
      <c r="C11" s="31"/>
      <c r="D11" s="32"/>
      <c r="E11" s="33"/>
      <c r="F11" s="34"/>
    </row>
    <row r="12" spans="1:7" x14ac:dyDescent="0.25">
      <c r="B12" s="35" t="s">
        <v>63</v>
      </c>
      <c r="C12" s="71" t="s">
        <v>64</v>
      </c>
      <c r="D12" s="72"/>
      <c r="E12" s="73"/>
      <c r="F12" s="36" t="s">
        <v>65</v>
      </c>
    </row>
    <row r="13" spans="1:7" ht="15.75" thickBot="1" x14ac:dyDescent="0.3">
      <c r="B13" s="37"/>
      <c r="C13" s="38"/>
      <c r="D13" s="39"/>
      <c r="E13" s="40"/>
      <c r="F13" s="41"/>
    </row>
  </sheetData>
  <mergeCells count="6">
    <mergeCell ref="C12:E12"/>
    <mergeCell ref="A1:C1"/>
    <mergeCell ref="E1:G1"/>
    <mergeCell ref="B8:F8"/>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E20" sqref="E20"/>
    </sheetView>
  </sheetViews>
  <sheetFormatPr defaultRowHeight="15" x14ac:dyDescent="0.25"/>
  <sheetData>
    <row r="1" spans="1:2" ht="21" x14ac:dyDescent="0.35">
      <c r="A1" s="42" t="s">
        <v>66</v>
      </c>
    </row>
    <row r="6" spans="1:2" ht="15.75" x14ac:dyDescent="0.25">
      <c r="B6" s="43" t="s">
        <v>67</v>
      </c>
    </row>
    <row r="8" spans="1:2" x14ac:dyDescent="0.25">
      <c r="A8" s="44" t="s">
        <v>68</v>
      </c>
      <c r="B8" t="s">
        <v>69</v>
      </c>
    </row>
    <row r="9" spans="1:2" x14ac:dyDescent="0.25">
      <c r="A9" s="45"/>
      <c r="B9" t="s">
        <v>70</v>
      </c>
    </row>
    <row r="10" spans="1:2" x14ac:dyDescent="0.25">
      <c r="A10" s="45"/>
      <c r="B10" t="s">
        <v>71</v>
      </c>
    </row>
    <row r="11" spans="1:2" x14ac:dyDescent="0.25">
      <c r="A11" s="44" t="s">
        <v>72</v>
      </c>
      <c r="B11" t="s">
        <v>73</v>
      </c>
    </row>
    <row r="12" spans="1:2" x14ac:dyDescent="0.25">
      <c r="A12" s="45"/>
      <c r="B12" t="s">
        <v>74</v>
      </c>
    </row>
    <row r="13" spans="1:2" x14ac:dyDescent="0.25">
      <c r="A13" s="45"/>
    </row>
    <row r="14" spans="1:2" ht="15.75" x14ac:dyDescent="0.25">
      <c r="A14" s="45"/>
      <c r="B14" s="43" t="s">
        <v>75</v>
      </c>
    </row>
    <row r="15" spans="1:2" x14ac:dyDescent="0.25">
      <c r="A15" s="45"/>
    </row>
    <row r="16" spans="1:2" x14ac:dyDescent="0.25">
      <c r="A16" s="44" t="s">
        <v>68</v>
      </c>
      <c r="B16" t="s">
        <v>76</v>
      </c>
    </row>
    <row r="17" spans="1:2" x14ac:dyDescent="0.25">
      <c r="A17" s="45"/>
    </row>
    <row r="18" spans="1:2" ht="15.75" x14ac:dyDescent="0.25">
      <c r="A18" s="45"/>
      <c r="B18" s="43" t="s">
        <v>77</v>
      </c>
    </row>
    <row r="19" spans="1:2" x14ac:dyDescent="0.25">
      <c r="A19" s="45"/>
    </row>
    <row r="20" spans="1:2" x14ac:dyDescent="0.25">
      <c r="A20" s="44" t="s">
        <v>68</v>
      </c>
      <c r="B20" t="s">
        <v>78</v>
      </c>
    </row>
    <row r="21" spans="1:2" x14ac:dyDescent="0.25">
      <c r="A21" s="44"/>
    </row>
    <row r="22" spans="1:2" ht="15.75" x14ac:dyDescent="0.25">
      <c r="A22" s="44"/>
      <c r="B22" s="43" t="s">
        <v>79</v>
      </c>
    </row>
    <row r="23" spans="1:2" x14ac:dyDescent="0.25">
      <c r="A23" s="44"/>
    </row>
    <row r="24" spans="1:2" x14ac:dyDescent="0.25">
      <c r="A24" s="44" t="s">
        <v>68</v>
      </c>
      <c r="B24" t="s">
        <v>80</v>
      </c>
    </row>
    <row r="25" spans="1:2" x14ac:dyDescent="0.25">
      <c r="A25" s="44" t="s">
        <v>72</v>
      </c>
      <c r="B25" t="s">
        <v>81</v>
      </c>
    </row>
    <row r="34" spans="1:2" x14ac:dyDescent="0.25">
      <c r="A34" s="44" t="s">
        <v>82</v>
      </c>
      <c r="B34" t="s">
        <v>83</v>
      </c>
    </row>
    <row r="35" spans="1:2" x14ac:dyDescent="0.25">
      <c r="A35" s="44" t="s">
        <v>84</v>
      </c>
      <c r="B35" t="s">
        <v>85</v>
      </c>
    </row>
    <row r="36" spans="1:2" x14ac:dyDescent="0.25">
      <c r="A36" s="44" t="s">
        <v>86</v>
      </c>
      <c r="B36" t="s">
        <v>87</v>
      </c>
    </row>
    <row r="37" spans="1:2" x14ac:dyDescent="0.25">
      <c r="A37" s="44" t="s">
        <v>88</v>
      </c>
      <c r="B37" t="s">
        <v>89</v>
      </c>
    </row>
    <row r="38" spans="1:2" x14ac:dyDescent="0.25">
      <c r="A38" s="44" t="s">
        <v>90</v>
      </c>
      <c r="B38" t="s">
        <v>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15</v>
      </c>
      <c r="D3" t="s">
        <v>16</v>
      </c>
      <c r="G3" t="s">
        <v>17</v>
      </c>
    </row>
    <row r="4" spans="2:9" x14ac:dyDescent="0.25">
      <c r="B4">
        <v>1</v>
      </c>
      <c r="C4" t="s">
        <v>9</v>
      </c>
      <c r="D4" t="s">
        <v>18</v>
      </c>
      <c r="G4" t="s">
        <v>19</v>
      </c>
      <c r="H4" t="s">
        <v>20</v>
      </c>
      <c r="I4" t="s">
        <v>21</v>
      </c>
    </row>
    <row r="5" spans="2:9" x14ac:dyDescent="0.25">
      <c r="B5">
        <v>2</v>
      </c>
      <c r="C5" t="s">
        <v>22</v>
      </c>
      <c r="D5" t="s">
        <v>10</v>
      </c>
    </row>
    <row r="6" spans="2:9" x14ac:dyDescent="0.25">
      <c r="B6">
        <v>3</v>
      </c>
      <c r="C6" t="s">
        <v>23</v>
      </c>
      <c r="D6" t="s">
        <v>24</v>
      </c>
    </row>
    <row r="7" spans="2:9" x14ac:dyDescent="0.25">
      <c r="B7">
        <v>4</v>
      </c>
      <c r="C7" t="s">
        <v>25</v>
      </c>
      <c r="D7" t="s">
        <v>26</v>
      </c>
    </row>
    <row r="8" spans="2:9" x14ac:dyDescent="0.25">
      <c r="B8">
        <v>5</v>
      </c>
      <c r="C8" t="s">
        <v>12</v>
      </c>
      <c r="D8" t="s">
        <v>13</v>
      </c>
    </row>
    <row r="13" spans="2:9" x14ac:dyDescent="0.25">
      <c r="C13" t="s">
        <v>11</v>
      </c>
    </row>
    <row r="14" spans="2:9" x14ac:dyDescent="0.25">
      <c r="C1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1FEA4-864B-4012-9457-EAD5AA3C65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5534eab-e213-4ac7-be7b-6426934ec745"/>
    <ds:schemaRef ds:uri="http://www.w3.org/XML/1998/namespace"/>
    <ds:schemaRef ds:uri="http://purl.org/dc/dcmitype/"/>
  </ds:schemaRefs>
</ds:datastoreItem>
</file>

<file path=customXml/itemProps2.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EAD313-A482-45B2-8ED0-EAFE06AC5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Vicky 2. Sanderson</cp:lastModifiedBy>
  <cp:lastPrinted>2020-07-13T16:58:56Z</cp:lastPrinted>
  <dcterms:created xsi:type="dcterms:W3CDTF">2014-01-08T20:40:22Z</dcterms:created>
  <dcterms:modified xsi:type="dcterms:W3CDTF">2020-07-15T11:05:32Z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